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FX_DR_WRGIN_Raporty\_Monika\Polityka ujawniania informacji\Ujawnienia\2021\2q2021\3_strona www\"/>
    </mc:Choice>
  </mc:AlternateContent>
  <workbookProtection workbookAlgorithmName="SHA-512" workbookHashValue="ABH+Du3qN2duQwhIkvlZbyjD9nlaRxfFAFGPixUMdfbf96m1zX3w3IGWp9BEcI+3zumpZ397MCOywl9g13zrYw==" workbookSaltValue="EL9ZLcfXYn1G2MhZaX+Sug==" workbookSpinCount="100000" lockStructure="1"/>
  <bookViews>
    <workbookView xWindow="0" yWindow="0" windowWidth="19200" windowHeight="7050" tabRatio="927" firstSheet="1" activeTab="1"/>
  </bookViews>
  <sheets>
    <sheet name="roboczy" sheetId="29" state="hidden" r:id="rId1"/>
    <sheet name="spis treści" sheetId="33" r:id="rId2"/>
    <sheet name="1" sheetId="1" r:id="rId3"/>
    <sheet name="2" sheetId="3" r:id="rId4"/>
    <sheet name="3" sheetId="4" r:id="rId5"/>
    <sheet name="4" sheetId="5" r:id="rId6"/>
    <sheet name="5" sheetId="6" r:id="rId7"/>
    <sheet name="6" sheetId="9" r:id="rId8"/>
    <sheet name="7" sheetId="7" r:id="rId9"/>
    <sheet name="8" sheetId="8" r:id="rId10"/>
    <sheet name="9" sheetId="37" r:id="rId11"/>
    <sheet name="10" sheetId="10" r:id="rId12"/>
    <sheet name="11" sheetId="12" r:id="rId13"/>
    <sheet name="12" sheetId="13" r:id="rId14"/>
    <sheet name="13" sheetId="14" r:id="rId15"/>
    <sheet name="14" sheetId="15" r:id="rId16"/>
    <sheet name="15" sheetId="16" r:id="rId17"/>
    <sheet name="16" sheetId="18" r:id="rId18"/>
    <sheet name="17" sheetId="19" r:id="rId19"/>
    <sheet name="18" sheetId="20" r:id="rId20"/>
    <sheet name="19" sheetId="21" r:id="rId21"/>
    <sheet name="20" sheetId="26" r:id="rId22"/>
    <sheet name="21" sheetId="22" r:id="rId23"/>
    <sheet name="22" sheetId="23" r:id="rId24"/>
    <sheet name="23" sheetId="24" r:id="rId25"/>
    <sheet name="24" sheetId="25" r:id="rId26"/>
    <sheet name="25" sheetId="38" r:id="rId27"/>
    <sheet name="26" sheetId="39" r:id="rId28"/>
    <sheet name="27" sheetId="40" r:id="rId29"/>
    <sheet name="28" sheetId="34" r:id="rId30"/>
    <sheet name="29" sheetId="35" r:id="rId31"/>
    <sheet name="30" sheetId="36" r:id="rId32"/>
    <sheet name="_" sheetId="27" state="hidden" r:id="rId33"/>
  </sheets>
  <externalReferences>
    <externalReference r:id="rId34"/>
    <externalReference r:id="rId35"/>
    <externalReference r:id="rId36"/>
  </externalReferences>
  <definedNames>
    <definedName name="_AMO_UniqueIdentifier" hidden="1">"'246ca71c-ff0c-4c82-8823-85e465711da3'"</definedName>
    <definedName name="_app3" localSheetId="27" hidden="1">{#N/A,#N/A,TRUE,"Sheet1"}</definedName>
    <definedName name="_app3" localSheetId="28" hidden="1">{#N/A,#N/A,TRUE,"Sheet1"}</definedName>
    <definedName name="_app3" localSheetId="30" hidden="1">{#N/A,#N/A,TRUE,"Sheet1"}</definedName>
    <definedName name="_app3" localSheetId="31" hidden="1">{#N/A,#N/A,TRUE,"Sheet1"}</definedName>
    <definedName name="_app3" localSheetId="10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a" localSheetId="27" hidden="1">{#N/A,#N/A,TRUE,"Sheet1"}</definedName>
    <definedName name="a" localSheetId="28" hidden="1">{#N/A,#N/A,TRUE,"Sheet1"}</definedName>
    <definedName name="a" localSheetId="30" hidden="1">{#N/A,#N/A,TRUE,"Sheet1"}</definedName>
    <definedName name="a" localSheetId="31" hidden="1">{#N/A,#N/A,TRUE,"Sheet1"}</definedName>
    <definedName name="a" localSheetId="10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27" hidden="1">{#N/A,#N/A,TRUE,"Sheet1"}</definedName>
    <definedName name="balance" localSheetId="28" hidden="1">{#N/A,#N/A,TRUE,"Sheet1"}</definedName>
    <definedName name="balance" localSheetId="30" hidden="1">{#N/A,#N/A,TRUE,"Sheet1"}</definedName>
    <definedName name="balance" localSheetId="31" hidden="1">{#N/A,#N/A,TRUE,"Sheet1"}</definedName>
    <definedName name="balance" localSheetId="10" hidden="1">{#N/A,#N/A,TRUE,"Sheet1"}</definedName>
    <definedName name="balance" hidden="1">{#N/A,#N/A,TRUE,"Sheet1"}</definedName>
    <definedName name="balance1" localSheetId="27" hidden="1">{#N/A,#N/A,TRUE,"Sheet1"}</definedName>
    <definedName name="balance1" localSheetId="28" hidden="1">{#N/A,#N/A,TRUE,"Sheet1"}</definedName>
    <definedName name="balance1" localSheetId="30" hidden="1">{#N/A,#N/A,TRUE,"Sheet1"}</definedName>
    <definedName name="balance1" localSheetId="31" hidden="1">{#N/A,#N/A,TRUE,"Sheet1"}</definedName>
    <definedName name="balance1" localSheetId="10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19">'18'!$A$1:$J$12</definedName>
    <definedName name="_xlnm.Print_Area" localSheetId="3">'2'!$A$3:$D$121</definedName>
    <definedName name="_xlnm.Print_Area" localSheetId="21">'20'!$A$1:$S$22</definedName>
    <definedName name="_xlnm.Print_Area" localSheetId="23">'22'!$A$1:$E$23</definedName>
    <definedName name="_xlnm.Print_Area" localSheetId="27">'26'!$B$2:$D$9</definedName>
    <definedName name="_xlnm.Print_Area" localSheetId="7">'6'!$A$1:$C$18</definedName>
    <definedName name="_xlnm.Print_Area" localSheetId="8">'7'!$A$1:$D$63</definedName>
    <definedName name="_xlnm.Print_Area" localSheetId="9">'8'!$A$1:$C$16</definedName>
    <definedName name="P2buffer">[1]Settings!$G$57:$H$60</definedName>
    <definedName name="PC" localSheetId="27">#REF!</definedName>
    <definedName name="PC" localSheetId="28">#REF!</definedName>
    <definedName name="PC" localSheetId="10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_xlnm.Print_Titles" localSheetId="3">'2'!$3:$3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27" hidden="1">{#N/A,#N/A,FALSE,"Market data _ Interest 3,12,60"}</definedName>
    <definedName name="wrn.Market._.data._._._.Interes." localSheetId="28" hidden="1">{#N/A,#N/A,FALSE,"Market data _ Interest 3,12,60"}</definedName>
    <definedName name="wrn.Market._.data._._._.Interes." localSheetId="30" hidden="1">{#N/A,#N/A,FALSE,"Market data _ Interest 3,12,60"}</definedName>
    <definedName name="wrn.Market._.data._._._.Interes." localSheetId="31" hidden="1">{#N/A,#N/A,FALSE,"Market data _ Interest 3,12,60"}</definedName>
    <definedName name="wrn.Market._.data._._._.Interes." localSheetId="10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27" hidden="1">{#N/A,#N/A,TRUE,"Sheet1"}</definedName>
    <definedName name="wrn.Market._.data._.Volatilities." localSheetId="28" hidden="1">{#N/A,#N/A,TRUE,"Sheet1"}</definedName>
    <definedName name="wrn.Market._.data._.Volatilities." localSheetId="30" hidden="1">{#N/A,#N/A,TRUE,"Sheet1"}</definedName>
    <definedName name="wrn.Market._.data._.Volatilities." localSheetId="31" hidden="1">{#N/A,#N/A,TRUE,"Sheet1"}</definedName>
    <definedName name="wrn.Market._.data._.Volatilities." localSheetId="10" hidden="1">{#N/A,#N/A,TRUE,"Sheet1"}</definedName>
    <definedName name="wrn.Market._.data._.Volatilities." hidden="1">{#N/A,#N/A,TRUE,"Sheet1"}</definedName>
    <definedName name="yearsFC">[1]Forecasts!$AD$7:$AW$7</definedName>
    <definedName name="Z_1DB48480_6711_40FB_9C4F_EB173E700CA0_.wvu.PrintArea" localSheetId="31" hidden="1">'30'!#REF!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1" i="1" l="1"/>
  <c r="E9" i="1"/>
  <c r="E5" i="1" s="1"/>
  <c r="E5" i="22" l="1"/>
  <c r="E4" i="22"/>
  <c r="C99" i="3" l="1"/>
</calcChain>
</file>

<file path=xl/sharedStrings.xml><?xml version="1.0" encoding="utf-8"?>
<sst xmlns="http://schemas.openxmlformats.org/spreadsheetml/2006/main" count="1610" uniqueCount="941">
  <si>
    <t>a</t>
  </si>
  <si>
    <t>b</t>
  </si>
  <si>
    <t>c</t>
  </si>
  <si>
    <t>d</t>
  </si>
  <si>
    <t>e</t>
  </si>
  <si>
    <t>EU-3a</t>
  </si>
  <si>
    <t>EU-5a</t>
  </si>
  <si>
    <t>EU-20a</t>
  </si>
  <si>
    <t>EU-20b</t>
  </si>
  <si>
    <t>EU-20c</t>
  </si>
  <si>
    <t>EU-20d</t>
  </si>
  <si>
    <t>EU-25a</t>
  </si>
  <si>
    <t>EU-25b</t>
  </si>
  <si>
    <t>27a</t>
  </si>
  <si>
    <t>EU-33a</t>
  </si>
  <si>
    <t>EU-33b</t>
  </si>
  <si>
    <t xml:space="preserve">42a </t>
  </si>
  <si>
    <t>EU-47a</t>
  </si>
  <si>
    <t>EU-47b</t>
  </si>
  <si>
    <t>54a</t>
  </si>
  <si>
    <t>EU-56b</t>
  </si>
  <si>
    <t>EU-67a</t>
  </si>
  <si>
    <t>g</t>
  </si>
  <si>
    <t>f</t>
  </si>
  <si>
    <t>h</t>
  </si>
  <si>
    <t>i</t>
  </si>
  <si>
    <t>j</t>
  </si>
  <si>
    <t>k</t>
  </si>
  <si>
    <t>l</t>
  </si>
  <si>
    <t>m</t>
  </si>
  <si>
    <t>010</t>
  </si>
  <si>
    <t>020</t>
  </si>
  <si>
    <t>EU-8a</t>
  </si>
  <si>
    <t>EU-9a</t>
  </si>
  <si>
    <t>EU-9b</t>
  </si>
  <si>
    <t>EU-10a</t>
  </si>
  <si>
    <t>EU-10b</t>
  </si>
  <si>
    <t>EU-16a</t>
  </si>
  <si>
    <t>EU-17a</t>
  </si>
  <si>
    <t>EU-22a</t>
  </si>
  <si>
    <t>EU-22b</t>
  </si>
  <si>
    <t>EU-22c</t>
  </si>
  <si>
    <t>EU-22d</t>
  </si>
  <si>
    <t>EU-22e</t>
  </si>
  <si>
    <t>EU-22f</t>
  </si>
  <si>
    <t>EU-22g</t>
  </si>
  <si>
    <t>EU-22h</t>
  </si>
  <si>
    <t>EU-22i</t>
  </si>
  <si>
    <t>EU-22j</t>
  </si>
  <si>
    <t>EU-22k</t>
  </si>
  <si>
    <t>EU-25</t>
  </si>
  <si>
    <t>25a</t>
  </si>
  <si>
    <t>EU-1</t>
  </si>
  <si>
    <t>EU-2</t>
  </si>
  <si>
    <t>EU-3</t>
  </si>
  <si>
    <t>EU-4</t>
  </si>
  <si>
    <t>EU-5</t>
  </si>
  <si>
    <t>EU-6</t>
  </si>
  <si>
    <t>EU-7</t>
  </si>
  <si>
    <t>EU-8</t>
  </si>
  <si>
    <t>EU-9</t>
  </si>
  <si>
    <t>EU-10</t>
  </si>
  <si>
    <t>EU-11</t>
  </si>
  <si>
    <t>EU-12</t>
  </si>
  <si>
    <t>EU-11a</t>
  </si>
  <si>
    <t>EU-11b</t>
  </si>
  <si>
    <t>EU 1a</t>
  </si>
  <si>
    <t>EU 1b</t>
  </si>
  <si>
    <t>EU-19a</t>
  </si>
  <si>
    <t>EU-19b</t>
  </si>
  <si>
    <t>EU-21</t>
  </si>
  <si>
    <t>EU-15a</t>
  </si>
  <si>
    <t>n</t>
  </si>
  <si>
    <t>o</t>
  </si>
  <si>
    <t>005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</si>
  <si>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</si>
  <si>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</si>
  <si>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</si>
  <si>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</si>
  <si>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</si>
  <si>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</si>
  <si>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</si>
  <si>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</si>
  <si>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</si>
  <si>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</si>
  <si>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</si>
  <si>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</si>
  <si>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</si>
  <si>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</si>
  <si>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</si>
  <si>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</si>
  <si>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</si>
  <si>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</si>
  <si>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</si>
  <si>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</si>
  <si>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  </t>
  </si>
  <si>
    <t>A-IRB</t>
  </si>
  <si>
    <t>EU-56a </t>
  </si>
  <si>
    <t>bez kolumny b i d (NPL&gt;5%)</t>
  </si>
  <si>
    <t>p</t>
  </si>
  <si>
    <t>q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</si>
  <si>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</si>
  <si>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</si>
  <si>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</si>
  <si>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</si>
  <si>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</si>
  <si>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</si>
  <si>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</si>
  <si>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</si>
  <si>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</si>
  <si>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</si>
  <si>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</si>
  <si>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</si>
  <si>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</si>
  <si>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</si>
  <si>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</si>
  <si>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</si>
  <si>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</si>
  <si>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</si>
  <si>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</si>
  <si>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</si>
  <si>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</si>
  <si>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</si>
  <si>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</si>
  <si>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</si>
  <si>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</si>
  <si>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</si>
  <si>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</si>
  <si>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</si>
  <si>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</si>
  <si>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</si>
  <si>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</si>
  <si>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</si>
  <si>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</si>
  <si>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</si>
  <si>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</si>
  <si>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</si>
  <si>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</si>
  <si>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</si>
  <si>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</si>
  <si>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</si>
  <si>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</si>
  <si>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</si>
  <si>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</si>
  <si>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</si>
  <si>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</si>
  <si>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</si>
  <si>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</si>
  <si>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</si>
  <si>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</si>
  <si>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</si>
  <si>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</si>
  <si>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</si>
  <si>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</si>
  <si>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</si>
  <si>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</si>
  <si>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</si>
  <si>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</si>
  <si>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</si>
  <si>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</si>
  <si>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</si>
  <si>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</si>
  <si>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</si>
  <si>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</si>
  <si>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</si>
  <si>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</si>
  <si>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</si>
  <si>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</si>
  <si>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</si>
  <si>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</si>
  <si>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</si>
  <si>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</si>
  <si>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</si>
  <si>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</si>
  <si>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</si>
  <si>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</si>
  <si>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</si>
  <si>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</si>
  <si>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</si>
  <si>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</si>
  <si>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</si>
  <si>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</si>
  <si>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</si>
  <si>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</si>
  <si>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</si>
  <si>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</si>
  <si>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</si>
  <si>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</si>
  <si>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</si>
  <si>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</si>
  <si>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</si>
  <si>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</si>
  <si>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</si>
  <si>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</si>
  <si>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</si>
  <si>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</si>
  <si>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</si>
  <si>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</si>
  <si>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</si>
  <si>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</si>
  <si>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</si>
  <si>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</si>
  <si>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W tym 1250 % RW/odliczenie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</si>
  <si>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</si>
  <si>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</si>
  <si>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</si>
  <si>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</si>
  <si>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</si>
  <si>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</si>
  <si>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</si>
  <si>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</si>
  <si>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</si>
  <si>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</si>
  <si>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</si>
  <si>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</si>
  <si>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 xml:space="preserve">Kapitał podstawowy Tier I </t>
  </si>
  <si>
    <t>Łączna kwota ekspozycji na ryzyko</t>
  </si>
  <si>
    <t>Wskaźnik dźwigni</t>
  </si>
  <si>
    <t>Miara ekspozycji całkowitej</t>
  </si>
  <si>
    <t>Wskaźnik dźwigni (%)</t>
  </si>
  <si>
    <t xml:space="preserve">Dodatkowe wymogi w zakresie funduszy własnych w celu uwzględnienia ryzyka nadmiernej dźwigni finansowej (%) </t>
  </si>
  <si>
    <t>Wymóg w zakresie bufora wskaźnika dźwigni (%)</t>
  </si>
  <si>
    <t>Łączny wymóg w zakresie wskaźnika dźwigni (%)</t>
  </si>
  <si>
    <t>Wymagane stabilne finansowanie ogółem</t>
  </si>
  <si>
    <t>Wskaźnik stabilnego finansowania netto (%)</t>
  </si>
  <si>
    <t>Kwoty</t>
  </si>
  <si>
    <t>Źródło w oparciu o numery/litery referencyjne bilansu skonsolidowanego w ramach regulacyjnego zakresu konsolidacji </t>
  </si>
  <si>
    <t xml:space="preserve">Kapitał podstawowy Tier I:  instrumenty i kapitały rezerwowe                                             </t>
  </si>
  <si>
    <t xml:space="preserve">Instrumenty kapitałowe i powiązane ażio emisyjne </t>
  </si>
  <si>
    <t xml:space="preserve">     w tym: instrument typu 1</t>
  </si>
  <si>
    <t xml:space="preserve">     w tym: instrument typu 2</t>
  </si>
  <si>
    <t xml:space="preserve">     w tym: instrument typu 3</t>
  </si>
  <si>
    <t xml:space="preserve">Zyski zatrzymane </t>
  </si>
  <si>
    <t>Skumulowane inne całkowite dochody (i pozostałe kapitały rezerwowe)</t>
  </si>
  <si>
    <t>Fundusze ogólne ryzyka bankowego</t>
  </si>
  <si>
    <t xml:space="preserve">Kwota kwalifikujących się pozycji, o których mowa w art. 484 ust. 3 CRR, i powiązane ażio emisyjne przeznaczone do wycofania z kapitału podstawowego Tier I </t>
  </si>
  <si>
    <t>Udziały mniejszości (kwota dopuszczona w skonsolidowanym kapitale podstawowym Tier I)</t>
  </si>
  <si>
    <t xml:space="preserve">Niezależnie zweryfikowane zyski z bieżącego okresu po odliczeniu wszelkich możliwych do przewidzenia obciążeń lub dywidend </t>
  </si>
  <si>
    <t>Kapitał podstawowy Tier I przed korektami regulacyjnymi</t>
  </si>
  <si>
    <t>Kapitał podstawowy Tier I: korekty regulacyjne </t>
  </si>
  <si>
    <t>Dodatkowe korekty wartości (kwota ujemna)</t>
  </si>
  <si>
    <t>Wartości niematerialne i prawne (po odliczeniu powiązanej rezerwy z tytułu odroczonego podatku dochodowego) (kwota ujemna)</t>
  </si>
  <si>
    <t>Aktywa z tytułu odroczonego podatku dochodowego oparte na przyszłej rentowności z wyłączeniem aktywów wynikających z różnic przejściowych (po odliczeniu powiązanej rezerwy z tytułu odroczonego podatku dochodowego w przypadku spełnienia warunków określonych w art. 38 ust. 3 CRR) (kwota ujemna)</t>
  </si>
  <si>
    <t>Rezerwy odzwierciedlające wartość godziwą związane z zyskami lub stratami z tytułu instrumentów zabezpieczających przepływy pieniężne z tytułu instrumentów finansowych, które nie zostały wycenione według wartości godziwej</t>
  </si>
  <si>
    <t xml:space="preserve">Kwoty ujemne będące wynikiem obliczeń kwot oczekiwanej straty </t>
  </si>
  <si>
    <t>Każdy wzrost kapitału własnego z tytułu aktywów sekurytyzowanych (kwota ujemna)</t>
  </si>
  <si>
    <t>Zyski lub straty z tytułu zobowiązań, wycenione według wartości godziwej, które wynikają ze zmian zdolności kredytowej instytucji</t>
  </si>
  <si>
    <t>Aktywa funduszu emerytalnego ze zdefiniowanymi świadczeniami (kwota ujemna)</t>
  </si>
  <si>
    <t>Posiadane przez instytucję bezpośrednie, pośrednie i syntetyczne udziały kapitałowe w instrumentach własnych w kapitale podstawowym Tier I (kwota ujemna)</t>
  </si>
  <si>
    <t>Bezpośrednie, pośrednie i syntetyczne udziały kapitałowe w instrumentach w kapitale podstawowym Tier I podmiotów sektora finansowego, jeżeli podmioty te mają z instytucją krzyżowe powiązania kapitałowe mające na celu sztuczne zawyżanie funduszy własnych instytucji (kwota ujemna)</t>
  </si>
  <si>
    <t>Posiadane przez instytucję bezpośrednie, pośrednie i syntetyczne udziały kapitałowe w instrumentach w kapitale podstawowym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</si>
  <si>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podstawowym Tier I podmiotów sektora finansowego, jeżeli instytucja dokonała znacznej inwestycji w te podmioty (kwota przekraczająca próg 10 % oraz po odliczeniu kwalifikowalnych pozycji krótkich) (kwota ujemna)</t>
  </si>
  <si>
    <t>Kwota ekspozycji następujących pozycji kwalifikujących się do wagi ryzyka równej 1250 %, jeżeli instytucja decyduje się na wariant odliczenia</t>
  </si>
  <si>
    <t xml:space="preserve">     w tym: znaczne pakiety akcji poza sektorem finansowym (kwota ujemna)</t>
  </si>
  <si>
    <t xml:space="preserve">     w tym: pozycje sekurytyzacyjne (kwota ujemna)</t>
  </si>
  <si>
    <t xml:space="preserve">     w tym: dostawy instrumentów z późniejszym terminem rozliczenia (kwota ujemna)</t>
  </si>
  <si>
    <t>Aktywa z tytułu odroczonego podatku dochodowego wynikające z różnic przejściowych (kwota przekraczająca próg 10 %, po odliczeniu powiązanej rezerwy z tytułu odroczonego podatku dochodowego w przypadku spełnienia warunków określonych w art. 38 ust. 3 CRR) (kwota ujemna)</t>
  </si>
  <si>
    <t>Kwota przekraczająca próg 17,65 % (kwota ujemna)</t>
  </si>
  <si>
    <t xml:space="preserve">     w tym: posiadane przez instytucję bezpośrednie, pośrednie i syntetyczne udziały kapitałowe w instrumentach w kapitale podstawowym Tier I podmiotów sektora finansowego, jeżeli instytucja dokonała znacznej inwestycji w te podmioty</t>
  </si>
  <si>
    <t xml:space="preserve">     w tym: aktywa z tytułu odroczonego podatku dochodowego wynikające z różnic przejściowych</t>
  </si>
  <si>
    <t>Straty za bieżący rok obrachunkowy (kwota ujemna)</t>
  </si>
  <si>
    <t>Możliwe do przewidzenia obciążenia podatkowe związane z pozycjami kapitału podstawowego Tier I, z wyjątkiem przypadków, w których instytucja odpowiednio koryguje kwotę pozycji kapitału podstawowego Tier I, o ile takie obciążenia podatkowe obniżają kwotę tych pozycji, którą można maksymalnie wykorzystać w celu pokrycia ryzyka lub strat (kwota ujemna)</t>
  </si>
  <si>
    <t>Kwalifikowalne odliczenia od pozycji w kapitale dodatkowym Tier I, które przekraczają wartość kapitału dodatkowego Tier I instytucji (kwota ujemna)</t>
  </si>
  <si>
    <t>Inne korekty regulacyjne</t>
  </si>
  <si>
    <t>Całkowite korekty regulacyjne w kapitale podstawowym Tier I</t>
  </si>
  <si>
    <t>Kapitał dodatkowy Tier I: instrumenty</t>
  </si>
  <si>
    <t>Instrumenty kapitałowe i powiązane ażio emisyjne</t>
  </si>
  <si>
    <t xml:space="preserve">     w tym: zaklasyfikowane jako kapitał własny zgodnie z mającymi zastosowanie standardami rachunkowości</t>
  </si>
  <si>
    <t xml:space="preserve">     w tym: zaklasyfikowane jako zobowiązania zgodnie z mającymi zastosowanie standardami rachunkowości</t>
  </si>
  <si>
    <t>Kwota kwalifikujących się pozycji, o których mowa w art. 484 ust. 4 CRR, i powiązane ażio emisyjne przeznaczone do wycofania z kapitału dodatkowego Tier I</t>
  </si>
  <si>
    <t>Kwota kwalifikujących się pozycji, o których mowa w art. 494a ust. 1 CRR, przeznaczona do wycofania z kapitału dodatkowego Tier I</t>
  </si>
  <si>
    <t>Kwota kwalifikujących się pozycji, o których mowa w art. 494b ust. 1 CRR, przeznaczona do wycofania z kapitału dodatkowego Tier I</t>
  </si>
  <si>
    <t xml:space="preserve">Kwalifikujący się kapitał Tier I uwzględniony w skonsolidowanym kapitale dodatkowym Tier I (w tym udziały mniejszości nieuwzględnione w wierszu 5) wyemitowany przez jednostki zależne i będący w posiadaniu stron trzecich </t>
  </si>
  <si>
    <t xml:space="preserve">    w tym: przeznaczone do wycofania instrumenty wyemitowane przez jednostki zależne </t>
  </si>
  <si>
    <t>Kapitał dodatkowy Tier I: korekty regulacyjne</t>
  </si>
  <si>
    <t>Posiadane przez instytucję bezpośrednie, pośrednie i syntetyczne udziały kapitałowe w instrumentach własnych w kapitale dodatkowym Tier I (kwota ujemna)</t>
  </si>
  <si>
    <t>Bezpośrednie, pośrednie i syntetyczne udziały kapitałowe w instrumentach w kapitale dodatkowym Tier I podmiotów sektora finansowego, jeżeli podmioty te mają z instytucją krzyżowe powiązania kapitałowe mające na celu sztuczne zawyżanie funduszy własnych instytucji (kwota ujemna)</t>
  </si>
  <si>
    <t>Bezpośrednie, pośrednie i syntetyczne udziały kapitałowe w instrumentach w kapitale dodatkowym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</si>
  <si>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dodatkowym Tier I podmiotów sektora finansowego, jeżeli instytucja dokonała znacznej inwestycji w te podmioty (po odliczeniu kwalifikowalnych pozycji krótkich) (kwota ujemna)</t>
  </si>
  <si>
    <t>Kwalifikowalne odliczenia od pozycji w kapitale Tier II, które przekraczają wartość kapitału Tier II instytucji (kwota ujemna)</t>
  </si>
  <si>
    <t>Inne korekty regulacyjne w kapitale dodatkowym Tier I</t>
  </si>
  <si>
    <t>Całkowite korekty regulacyjne w kapitale dodatkowym Tier I</t>
  </si>
  <si>
    <t xml:space="preserve">Kapitał dodatkowy Tier I </t>
  </si>
  <si>
    <t>Kapitał Tier I (kapitał podstawowy Tier I + kapitał dodatkowy Tier I)</t>
  </si>
  <si>
    <t>Kapitał Tier II: instrumenty</t>
  </si>
  <si>
    <t>Kwota kwalifikujących się pozycji, o których mowa w art. 484 ust. 5 CRR, i powiązane ażio emisyjne przeznaczone do wycofania z kapitału Tier II, zgodnie z art. 486 ust. 4 CRR</t>
  </si>
  <si>
    <t>Kwota kwalifikujących się pozycji, o których mowa w art. 494a ust. 2 CRR, przeznaczona do wycofania z kapitału Tier II</t>
  </si>
  <si>
    <t>Kwota kwalifikujących się pozycji, o których mowa w art. 494b ust. 2 CRR, przeznaczona do wycofania z kapitału Tier II</t>
  </si>
  <si>
    <t xml:space="preserve">Kwalifikujące się instrumenty funduszy własnych uwzględnione w skonsolidowanym kapitale Tier II (w tym udziały mniejszości i instrumenty w kapitale dodatkowym Tier I nieuwzględnione w wierszach 5 lub 34) wyemitowane przez jednostki zależne i będące w posiadaniu stron trzecich </t>
  </si>
  <si>
    <t xml:space="preserve">   w tym: przeznaczone do wycofania instrumenty wyemitowane przez jednostki zależne</t>
  </si>
  <si>
    <t>Korekty z tytułu ryzyka kredytowego</t>
  </si>
  <si>
    <t>Kapitał Tier II przed korektami regulacyjnymi</t>
  </si>
  <si>
    <t>Kapitał Tier II: korekty regulacyjne </t>
  </si>
  <si>
    <t>Posiadane przez instytucję bezpośrednie, pośrednie i syntetyczne udziały kapitałowe w instrumentach własnych w kapitale Tier II i pożyczki podporządkowane (kwota ujemna)</t>
  </si>
  <si>
    <t>Bezpośrednie, pośrednie i syntetyczne udziały kapitałowe w instrumentach w kapitale Tier II i pożyczki podporządkowane podmiotów sektora finansowego, jeżeli podmioty te mają z instytucją krzyżowe powiązania kapitałowe mające na celu sztuczne zawyżanie funduszy własnych instytucji (kwota ujemna)</t>
  </si>
  <si>
    <t xml:space="preserve">Bezpośrednie, pośrednie i syntetyczne udziały kapitałowe w instrumentach w kapitale Tier II i pożyczki podporządkowane podmiotów sektora finansowego, jeżeli instytucja nie dokonała znacznej inwestycji w te podmioty (kwota przekraczająca próg 10 % oraz po odliczeniu kwalifikowalnych pozycji krótkich) (kwota ujemna)  </t>
  </si>
  <si>
    <t>Posiadane przez instytucję bezpośrednie, pośrednie i syntetyczne udziały kapitałowe w instrumentach w kapitale Tier II i pożyczki podporządkowane podmiotów sektora finansowego, jeżeli instytucja dokonała znacznej inwestycji w te podmioty (po odliczeniu kwalifikowalnych pozycji krótkich) (kwota ujemna)</t>
  </si>
  <si>
    <t>Kwalifikowalne odliczenia od kwalifikowalnych zobowiązań, które przekraczają pozycje zobowiązań kwalifikowalnych instytucji (kwota ujemna)</t>
  </si>
  <si>
    <t>Całkowite korekty regulacyjne w kapitale Tier II</t>
  </si>
  <si>
    <t xml:space="preserve">Kapitał Tier II </t>
  </si>
  <si>
    <t>Łączny kapitał (kapitał Tier I + kapitał Tier II)</t>
  </si>
  <si>
    <t>Współczynniki i wymogi kapitałowe, w tym bufory </t>
  </si>
  <si>
    <t>Kapitał podstawowy Tier I</t>
  </si>
  <si>
    <t>Kapitał Tier I</t>
  </si>
  <si>
    <t>Łączny kapitał</t>
  </si>
  <si>
    <t>Łączne wymogi kapitałowe odnośnie do kapitału podstawowego Tier I instytucji</t>
  </si>
  <si>
    <t xml:space="preserve">w tym: wymóg utrzymywania bufora zabezpieczającego </t>
  </si>
  <si>
    <t xml:space="preserve">w tym: wymóg utrzymywania bufora antycyklicznego </t>
  </si>
  <si>
    <t xml:space="preserve">w tym: wymóg utrzymywania bufora ryzyka systemowego </t>
  </si>
  <si>
    <t>w tym: wymóg utrzymywania bufora globalnych instytucji o znaczeniu systemowym (G-SII) lub bufora innych instytucji o znaczeniu systemowym (O-SII)</t>
  </si>
  <si>
    <t>EU-67b</t>
  </si>
  <si>
    <t>w tym: dodatkowe wymogi w zakresie funduszy własnych w celu uwzględnienia innych rodzajów ryzyka niż ryzyko nadmiernej dźwigni finansowej</t>
  </si>
  <si>
    <t>Kapitał podstawowy Tier I (wyrażony jako odsetek kwoty ekspozycji na ryzyko) dostępny po spełnieniu minimalnych wymogów kapitałowych</t>
  </si>
  <si>
    <t>Minima krajowe (jeżeli różnią się od ram Bazylea III)</t>
  </si>
  <si>
    <t>Kwoty poniżej progów odliczeń (przed ważeniem ryzyka) </t>
  </si>
  <si>
    <t xml:space="preserve">Bezpośrednie i pośrednie udziały kapitałowe w instrumentach funduszy własnych i kwalifikowalnych zobowiązaniach podmiotów sektora finansowego, jeżeli instytucja nie dokonała znacznej inwestycji w te podmioty (kwota poniżej progu 10 % oraz po odliczeniu kwalifikowalnych pozycji krótkich)   </t>
  </si>
  <si>
    <t xml:space="preserve">Posiadane przez instytucję bezpośrednie i pośrednie udziały kapitałowe w instrumentach w kapitale podstawowym Tier I podmiotów sektora finansowego, jeżeli instytucja dokonała znacznej inwestycji w te podmioty (kwota poniżej progu 17,65 % oraz po odliczeniu kwalifikowalnych pozycji krótkich) </t>
  </si>
  <si>
    <t>Aktywa z tytułu odroczonego podatku dochodowego wynikające z różnic przejściowych (kwota poniżej progu 17,65 %, po odliczeniu powiązanej rezerwy z tytułu odroczonego podatku dochodowego w przypadku spełnienia warunków określonych w art. 38 ust. 3 CRR)</t>
  </si>
  <si>
    <t>Pułapy stosowane do uwzględniania rezerw w kapitale Tier II </t>
  </si>
  <si>
    <t>Korekty z tytułu ryzyka kredytowego uwzględnione w kapitale Tier II w odniesieniu do ekspozycji objętych metodą standardową (przed zastosowaniem pułapu)</t>
  </si>
  <si>
    <t>Pułap uwzględniania korekt z tytułu ryzyka kredytowego w kapitale Tier II zgodnie z metodą standardową</t>
  </si>
  <si>
    <t>Korekty z tytułu ryzyka kredytowego uwzględnione w kapitale Tier II w odniesieniu do ekspozycji objętych metodą wewnętrznych ratingów (przed zastosowaniem pułapu)</t>
  </si>
  <si>
    <t>Pułap uwzględniania korekt z tytułu ryzyka kredytowego w kapitale Tier II zgodnie z metodą wewnętrznych ratingów</t>
  </si>
  <si>
    <t>Instrumenty kapitałowe będące przedmiotem ustaleń dotyczących wycofania (mających zastosowanie wyłącznie od dnia 1 stycznia 2014 r. do dnia 1 stycznia 2022 r.)</t>
  </si>
  <si>
    <t>Bieżący pułap w odniesieniu do instrumentów w kapitale podstawowym Tier I będących przedmiotem ustaleń dotyczących wycofania</t>
  </si>
  <si>
    <t>Kwota wyłączona z kapitału podstawowego Tier I ze względu na pułap (nadwyżka ponad pułap po upływie terminów wykupu i zapadalności)</t>
  </si>
  <si>
    <t>Bieżący pułap w odniesieniu do instrumentów w kapitale dodatkowym Tier I będących przedmiotem ustaleń dotyczących wycofania</t>
  </si>
  <si>
    <t>Kwota wyłączona z kapitału dodatkowego Tier I ze względu na pułap (nadwyżka ponad pułap po upływie terminów wykupu i zapadalności)</t>
  </si>
  <si>
    <t>Bieżący pułap w odniesieniu do instrumentów w kapitale Tier II będących przedmiotem ustaleń dotyczących wycofania</t>
  </si>
  <si>
    <t>Kwota wyłączona z kapitału Tier II ze względu na pułap (nadwyżka ponad pułap po upływie terminów wykupu i zapadalności)</t>
  </si>
  <si>
    <t>Wzór EU CC2 – Uzgodnienie regulacyjnych funduszy własnych z bilansem w zbadanym sprawozdaniu finansowym</t>
  </si>
  <si>
    <t>Aktywa – Podział według klas aktywów zgodnie z bilansem w opublikowanym sprawozdaniu finansowym</t>
  </si>
  <si>
    <t>Zobowiązania – Podział według klas zobowiązań zgodnie z bilansem w opublikowanym sprawozdaniu finansowym</t>
  </si>
  <si>
    <t>Aktywa ogółem</t>
  </si>
  <si>
    <t>Zobowiązania ogółem</t>
  </si>
  <si>
    <t>Kapitał własny</t>
  </si>
  <si>
    <t>Kapitał własny ogółem</t>
  </si>
  <si>
    <t>Ogólne ekspozycje kredytowe</t>
  </si>
  <si>
    <t>Odnośne ekspozycje kredytowe – ryzyko rynkowe</t>
  </si>
  <si>
    <t>Wartość ekspozycji według metody standardowej</t>
  </si>
  <si>
    <t>Wartość ekspozycji według metody IRB</t>
  </si>
  <si>
    <t>Suma długich i krótkich pozycji ekspozycji zaliczonych do portfela handlowego według metody standardowej</t>
  </si>
  <si>
    <t>Wartość ekspozycji zaliczonych do portfela handlowego według metody modeli wewnętrznych</t>
  </si>
  <si>
    <t>Ekspozycje sekurytyzacyjne – Wartość ekspozycji dla portfela bankowego</t>
  </si>
  <si>
    <t>Całkowita wartość ekspozycji</t>
  </si>
  <si>
    <t>Odnośne ekspozycje na ryzyko kredytowe – ryzyko kredytowe</t>
  </si>
  <si>
    <t xml:space="preserve">Odnośne ekspozycje kredytowe – pozycje sekurytyzacyjne w portfelu bankowym </t>
  </si>
  <si>
    <t>Wymogi w zakresie funduszy własnych</t>
  </si>
  <si>
    <t xml:space="preserve"> Ogółem</t>
  </si>
  <si>
    <t xml:space="preserve">Kwoty ekspozycji ważonych ryzykiem </t>
  </si>
  <si>
    <t>Podział według państw:</t>
  </si>
  <si>
    <t>Specyficzny dla instytucji wskaźnik bufora antycyklicznego</t>
  </si>
  <si>
    <t>Wymóg w zakresie specyficznego dla instytucji bufora antycyklicznego</t>
  </si>
  <si>
    <t>Wzór EU CCyB2 – Kwota specyficznego dla instytucji bufora antycyklicznego</t>
  </si>
  <si>
    <t>Wzór EU CCyB1 – Rozkład geograficzny odnośnych ekspozycji kredytowych na potrzeby obliczania bufora antycyklicznego</t>
  </si>
  <si>
    <t>Wzór EU OV1 – Przegląd łącznych kwot ekspozycji na ryzyko</t>
  </si>
  <si>
    <t>Wzór EU CC1 – Struktura regulacyjnych funduszy własnych</t>
  </si>
  <si>
    <t>Wzór EU LR1 – LRSum: Zestawienie dotyczące uzgodnienia aktywów księgowych i ekspozycji wskaźnika dźwigni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</si>
  <si>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</si>
  <si>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</si>
  <si>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ostrożnościowej</t>
  </si>
  <si>
    <t>(Korekta z tytułu sekurytyzowanych ekspozycji, które spełniają wymogi operacyjne dotyczące uznania przeniesienia ryzyka)</t>
  </si>
  <si>
    <t>(Korekta z tytułu tymczasowego wyłączenia ekspozycji wobec banków centralnych (w stosownych przypadkach))</t>
  </si>
  <si>
    <t>(Korekta z tytułu aktywów powierniczych ujętych w bilansie zgodnie z mającymi zastosowanie standardami rachunkowości, ale wyłączonych z miary ekspozycji całkowitej zgodnie z art. 429a ust. 1 lit. i) CRR)</t>
  </si>
  <si>
    <t>Korekta z tytułu standaryzowanych kontraktów kupna i sprzedaży aktywów finansowych ujmowanych na dzień zawarcia transakcji</t>
  </si>
  <si>
    <t>Korekta z tytułu kwalifikowalnych transakcji łączenia środków pieniężnych</t>
  </si>
  <si>
    <t>Korekta z tytułu instrumentów pochodnych</t>
  </si>
  <si>
    <t>Korekta z tytułu transakcji finansowanych z użyciem papierów wartościowych (SFT)</t>
  </si>
  <si>
    <t>Korekta z tytułu pozycji pozabilansowych (tj. konwersja ekspozycji pozabilansowych na kwoty ekwiwalentu kredytowego)</t>
  </si>
  <si>
    <t>(Korekta wynikająca z korekt z tytułu ostrożnej wyceny oraz z rezerw ogólnych i celowych, które zmniejszyły kapitał Tier I)</t>
  </si>
  <si>
    <t>(Korekta z tytułu ekspozycji wyłączonych z miary ekspozycji całkowitej zgodnie z art. 429a ust. 1 lit. c) CRR)</t>
  </si>
  <si>
    <t>(Korekta z tytułu ekspozycji wyłączonych z miary ekspozycji całkowitej zgodnie z art. 429a ust. 1 lit. j) CRR)</t>
  </si>
  <si>
    <t>Inne korekty</t>
  </si>
  <si>
    <t>Ekspozycje wskaźnika dźwigni określone w CRR</t>
  </si>
  <si>
    <t>Ekspozycje bilansowe (z wyłączeniem instrumentów pochodnych i SFT)</t>
  </si>
  <si>
    <t>Pozycje bilansowe (z wyłączeniem instrumentów pochodnych i SFT, ale z uwzględnieniem zabezpieczenia)</t>
  </si>
  <si>
    <t>Ubruttowienie przekazanego zabezpieczenia instrumentów pochodnych, jeżeli odliczono je od aktywów bilansowych zgodnie z mającymi zastosowanie standardami rachunkowości</t>
  </si>
  <si>
    <t>(Odliczenia aktywów z tytułu wierzytelności w odniesieniu do zmiennego depozytu zabezpieczającego w gotówce zapewnionego w transakcjach na instrumentach pochodnych)</t>
  </si>
  <si>
    <t>(Korekta z tytułu papierów wartościowych otrzymanych w ramach transakcji finansowanych z użyciem papierów wartościowych, które ujmuje się jako aktywa)</t>
  </si>
  <si>
    <t>(Korekty z tytułu ogólnego ryzyka kredytowego do pozycji bilansowych)</t>
  </si>
  <si>
    <t>(Kwoty aktywów odliczane przy ustalaniu kapitału Tier I)</t>
  </si>
  <si>
    <t xml:space="preserve">Ekspozycje bilansowe ogółem (z wyłączeniem instrumentów pochodnych i SFT) </t>
  </si>
  <si>
    <t>Ekspozycje z tytułu instrumentów pochodnych</t>
  </si>
  <si>
    <t>Koszt odtworzenia związany z transakcjami na instrumentach pochodnych według metody standardowej dotyczącej CCR (tj. z pominięciem kwalifikującego się zmiennego depozytu zabezpieczającego w gotówce)</t>
  </si>
  <si>
    <t>Odstępstwo w odniesieniu do instrumentów pochodnych: wkład z tytułu kosztów odtworzenia na podstawie uproszczonej metody standardowej</t>
  </si>
  <si>
    <t xml:space="preserve">Kwoty narzutu z tytułu potencjalnej przyszłej ekspozycji związanej z transakcjami na instrumentach pochodnych według metody standardowej dotyczącej CCR </t>
  </si>
  <si>
    <t>Odstępstwo w odniesieniu do instrumentów pochodnych: Wkład z tytułu potencjalnej przyszłej ekspozycji według uproszczonej metody standardowej</t>
  </si>
  <si>
    <t>Ekspozycja obliczona według metody wyceny pierwotnej ekspozycji</t>
  </si>
  <si>
    <t>(Wyłączone ekspozycje z tytułu transakcji rozliczanych za pośrednictwem klienta w odniesieniu do składnika rozliczanego z kontrahentem centralnym) (metoda standardowa dotycząca CCR)</t>
  </si>
  <si>
    <t>(Wyłączone ekspozycje z tytułu transakcji rozliczanych za pośrednictwem klienta w odniesieniu do składnika rozliczanego z kontrahentem centralnym) (uproszczona metoda standardowa)</t>
  </si>
  <si>
    <t>(Wyłączone ekspozycje z tytułu transakcji rozliczanych za pośrednictwem klienta w odniesieniu do składnika rozliczanego z kontrahentem centralnym) (metoda wyceny pierwotnej ekspozycji)</t>
  </si>
  <si>
    <t>Skorygowana efektywna kwota referencyjna potwierdzonych kredytowych instrumentów pochodnych</t>
  </si>
  <si>
    <t>(Skorygowane efektywne kompensowanie referencyjne i odliczenia narzutów w odniesieniu do potwierdzonych kredytowych instrumentów pochodnych)</t>
  </si>
  <si>
    <t xml:space="preserve">Łączne ekspozycje z tytułu instrumentów pochodnych </t>
  </si>
  <si>
    <t>Ekspozycje z tytułu SFT</t>
  </si>
  <si>
    <t>Aktywa z tytułu SFT brutto (bez uwzględnienia kompensowania), po korekcie z tytułu transakcji księgowych dotyczących sprzedaży</t>
  </si>
  <si>
    <t>(Skompensowane kwoty zobowiązań gotówkowych i wierzytelności gotówkowych w odniesieniu do aktywów z tytułu SFT brutto)</t>
  </si>
  <si>
    <t>Ekspozycja na ryzyko kredytowe kontrahenta w odniesieniu do aktywów SFT</t>
  </si>
  <si>
    <t>Odstępstwo w odniesieniu do SFT: Ekspozycja na ryzyko kredytowe kontrahenta zgodnie z art. 429e ust. 5 i art. 222 CRR</t>
  </si>
  <si>
    <t>Ekspozycje z tytułu transakcji zawieranych poprzez pośrednika</t>
  </si>
  <si>
    <t>(Wyłączone ekspozycje z tytułu SFT rozliczanych za pośrednictwem klienta w odniesieniu do składnika rozliczanego z kontrahentem centralnym)</t>
  </si>
  <si>
    <t>Łączne ekspozycje z tytułu transakcji finansowanych z użyciem papierów wartościowych</t>
  </si>
  <si>
    <t xml:space="preserve">Inne ekspozycje pozabilansowe </t>
  </si>
  <si>
    <t>Ekspozycje pozabilansowe wyrażone kwotą referencyjną brutto</t>
  </si>
  <si>
    <t>(Korekty z tytułu konwersji na kwoty ekwiwalentu kredytowego)</t>
  </si>
  <si>
    <t>(Rezerwy ogólne odliczane przy określaniu kapitału Tier I oraz rezerwy szczegółowe związane z ekspozycjami pozabilansowymi)</t>
  </si>
  <si>
    <t>Ekspozycje pozabilansowe</t>
  </si>
  <si>
    <t>Ekspozycje wyłączone</t>
  </si>
  <si>
    <t>(Ekspozycje wyłączone z miary ekspozycji całkowitej zgodnie z art. 429a ust. 1 lit. c) CRR)</t>
  </si>
  <si>
    <t>(Ekspozycje wyłączone zgodnie z art. 429a ust. 1 lit. j) CRR (pozycje bilansowe i pozabilansowe))</t>
  </si>
  <si>
    <t>(Wyłączone ekspozycje publicznych banków rozwoju (lub jednostek) – Inwestycje sektora publicznego)</t>
  </si>
  <si>
    <t>(Wyłączone ekspozycje publicznych banków rozwoju (lub jednostek) – Kredyty preferencyjne)</t>
  </si>
  <si>
    <t>(Wyłączone ekspozycje z tytułu przeniesienia kredytów preferencyjnych przez niepubliczne banki (lub jednostki) wspierające rozwój)</t>
  </si>
  <si>
    <t xml:space="preserve">(Wyłączone gwarantowane części ekspozycji z tytułu kredytów eksportowych) </t>
  </si>
  <si>
    <t>(Wyłączona nadwyżka zabezpieczenia zdeponowana u agentów trójstronnych)</t>
  </si>
  <si>
    <t>(Wyłączone usługi związane z CDPW świadczone przez CDPW/instytucje zgodnie z art. 429a ust. 1 lit. o) CRR)</t>
  </si>
  <si>
    <t>(Wyłączone usługi związane z CDPW świadczone przez wskazane instytucje zgodnie z art. 429a ust. 1 lit. p) CRR)</t>
  </si>
  <si>
    <t>(Obniżenie wartości ekspozycji z tytułu kredytu na prefinansowanie lub kredytu przejściowego)</t>
  </si>
  <si>
    <t>(Ekspozycje wyłączone ogółem)</t>
  </si>
  <si>
    <t>Kapitał i miara ekspozycji całkowitej</t>
  </si>
  <si>
    <t>Wskaźnik dźwigni (z wyłączeniem wpływu wyłączenia inwestycji sektora publicznego i kredytów preferencyjnych) (%)</t>
  </si>
  <si>
    <t>Wskaźnik dźwigni (z wyłączeniem wpływu wszelkich mających zastosowanie tymczasowych wyłączeń rezerw w banku centralnym) (%)</t>
  </si>
  <si>
    <t>Regulacyjny wymóg dotyczący minimalnego wskaźnika dźwigni (%)</t>
  </si>
  <si>
    <t xml:space="preserve">     w tym: obejmujące kapitał podstawowy Tier I</t>
  </si>
  <si>
    <t>EU-26a</t>
  </si>
  <si>
    <t>EU-26b</t>
  </si>
  <si>
    <t>EU-27a</t>
  </si>
  <si>
    <t>Wybór przepisów przejściowych i odnośne ekspozycje</t>
  </si>
  <si>
    <t>EU-27b</t>
  </si>
  <si>
    <t>Wybór przepisów przejściowych dotyczących definicji miary kapitału</t>
  </si>
  <si>
    <t>Ekspozycje bilansowe ogółem (z wyłączeniem instrumentów pochodnych, transakcji finansowanych z użyciem papierów wartościowych i ekspozycji wyłączonych), w tym:</t>
  </si>
  <si>
    <t>Ekspozycje zaliczane do portfela handlowego</t>
  </si>
  <si>
    <t>Ekspozycje zaliczane do portfela bankowego, w tym:</t>
  </si>
  <si>
    <t>Ekspozycje z tytułu obligacji zabezpieczonych</t>
  </si>
  <si>
    <t>Ekspozycje traktowane jako ekspozycje wobec państwa</t>
  </si>
  <si>
    <t>Ekspozycje wobec samorządów regionalnych, wielostronnych banków rozwoju, organizacji międzynarodowych i podmiotów sektora publicznego, których nie traktuje się jako ekspozycje wobec państwa</t>
  </si>
  <si>
    <t>Ekspozycje wobec instytucji</t>
  </si>
  <si>
    <t>Ekspozycje zabezpieczone hipotekami na nieruchomościach</t>
  </si>
  <si>
    <t>Ekspozycje detaliczne</t>
  </si>
  <si>
    <t>Ekspozycje wobec przedsiębiorstw</t>
  </si>
  <si>
    <t>Ekspozycje, których dotyczy niewykonanie zobowiązania</t>
  </si>
  <si>
    <t>Pozostałe ekspozycje (np. kapitałowe, sekurytyzacyjne i z tytułu innych aktywów niegenerujących zobowiązania kredytowego)</t>
  </si>
  <si>
    <t>Wzór EU LR3 – LRSpl: Podział ekspozycji bilansowych (z wyłączeniem instrumentów pochodnych, transakcji finansowanych z użyciem papierów wartościowych (SFT) i ekspozycji wyłączonych)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</si>
  <si>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</si>
  <si>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</si>
  <si>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</si>
  <si>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</si>
  <si>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</si>
  <si>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</si>
  <si>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</si>
  <si>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</si>
  <si>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Stabilne depozyty</t>
  </si>
  <si>
    <t>Mniej stabilne depozyty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</si>
  <si>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</si>
  <si>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</si>
  <si>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</si>
  <si>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</si>
  <si>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</si>
  <si>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</si>
  <si>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</si>
  <si>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</si>
  <si>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</si>
  <si>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</si>
  <si>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</si>
  <si>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</si>
  <si>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</si>
  <si>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</si>
  <si>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</si>
  <si>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</si>
  <si>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</si>
  <si>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</si>
  <si>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</si>
  <si>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</si>
  <si>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>Wartość nieważona według rezydualnego terminu zapadalności</t>
  </si>
  <si>
    <t>Wartość ważona</t>
  </si>
  <si>
    <t>Brak terminu zapadalności</t>
  </si>
  <si>
    <t>&lt; 6 miesięcy</t>
  </si>
  <si>
    <t>≥ 1 rok</t>
  </si>
  <si>
    <t xml:space="preserve">Wzór EU LIQ2: Wskaźnik stabilnego finansowania netto </t>
  </si>
  <si>
    <t>Pozycje dostępnego stabilnego finansowania</t>
  </si>
  <si>
    <t>Pozycje i instrumenty kapitałowe</t>
  </si>
  <si>
    <t>Fundusze własne</t>
  </si>
  <si>
    <t>Inne instrumenty kapitałowe</t>
  </si>
  <si>
    <t>Depozyty detaliczne</t>
  </si>
  <si>
    <t>Finansowanie na rynku międzybankowym:</t>
  </si>
  <si>
    <t>Depozyty operacyjne</t>
  </si>
  <si>
    <t>Pozostałe finansowanie na rynku międzybankowym</t>
  </si>
  <si>
    <t>Zobowiązania współzależne</t>
  </si>
  <si>
    <t xml:space="preserve">Pozostałe zobowiązania: </t>
  </si>
  <si>
    <t xml:space="preserve">Zobowiązania z tytułu instrumentów pochodnych w ramach wskaźnika stabilnego finansowania netto </t>
  </si>
  <si>
    <t>Wszystkie pozostałe zobowiązania i instrumenty kapitałowe nieujęte w powyższych kategoriach</t>
  </si>
  <si>
    <t>Całkowite dostępne stabilne finansowanie</t>
  </si>
  <si>
    <t>Pozycje wymaganego stabilnego finansowania</t>
  </si>
  <si>
    <t>Aktywa obciążone na rezydualny termin zapadalności wynoszący co najmniej jeden rok w puli aktywów stanowiących zabezpieczenie</t>
  </si>
  <si>
    <t>Depozyty utrzymywane w innych instytucjach finansowych do celów operacyjnych</t>
  </si>
  <si>
    <t>Obsługiwane kredyty i papiery wartościowe:</t>
  </si>
  <si>
    <t>Obsługiwane transakcje finansowane z użyciem papierów wartościowych z klientami finansowymi zabezpieczone aktywami płynnymi wysokiej jakości poziomu 1 z zastosowaniem redukcji wartości równej 0 %</t>
  </si>
  <si>
    <t>Obsługiwane transakcje finansowane z użyciem papierów wartościowych z klientem finansowym zabezpieczone innymi aktywami oraz pożyczkami i zaliczkami na rzecz instytucji finansowych</t>
  </si>
  <si>
    <t>Obsługiwane kredyty udzielone niefinansowym klientom korporacyjnym, kredyty udzielone klientom detalicznym i małym przedsiębiorstwom oraz kredyty udzielone państwom i podmiotom sektora publicznego, w tym:</t>
  </si>
  <si>
    <t>O wadze ryzyka nieprzekraczającej 35 % zgodnie z metodą standardową określoną w regulacjach Bazylea II</t>
  </si>
  <si>
    <t xml:space="preserve">Obsługiwane kredyty hipoteczne, w tym: </t>
  </si>
  <si>
    <t>Inne kredyty i papiery wartościowe, których nie dotyczy niewykonanie zobowiązania i które nie kwalifikują się jako HQLA, w tym giełdowe instrumenty kapitałowe i bilansowe produkty związane z finansowaniem handlu</t>
  </si>
  <si>
    <t>Współzależne aktywa</t>
  </si>
  <si>
    <t xml:space="preserve">Inne aktywa: </t>
  </si>
  <si>
    <t>Towary będące przedmiotem fizycznego obrotu</t>
  </si>
  <si>
    <t>Aktywa wniesione jako początkowy depozyt zabezpieczający w odniesieniu do kontraktów na instrumenty pochodne i wkłady do funduszy kontrahentów centralnych na wypadek niewykonania zobowiązania</t>
  </si>
  <si>
    <t>Aktywa z tytułu instrumentów pochodnych w ramach wskaźnika stabilnego finansowania netto </t>
  </si>
  <si>
    <t xml:space="preserve">Zobowiązania z tytułu instrumentów pochodnych w ramach wskaźnika stabilnego finansowania netto przed odliczeniem wniesionego zmiennego depozytu zabezpieczającego </t>
  </si>
  <si>
    <t>Wszystkie pozostałe aktywa nieujęte w powyższych kategoriach</t>
  </si>
  <si>
    <t>Pozycje pozabilansowe</t>
  </si>
  <si>
    <t>Wartość bilansowa brutto / kwota nominalna</t>
  </si>
  <si>
    <t>Skumulowana utrata wartości, skumulowane ujemne zmiany wartości godziwej z powodu ryzyka kredytowego i rezerwy</t>
  </si>
  <si>
    <t>Skumulowane odpisania częściowe</t>
  </si>
  <si>
    <t>Otrzymane zabezpieczenia i gwarancje finansowe</t>
  </si>
  <si>
    <t>Ekspozycje obsługiwane</t>
  </si>
  <si>
    <t>Ekspozycje nieobsługiwane</t>
  </si>
  <si>
    <t>Ekspozycje obsługiwane – skumulowana utrata wartości i rezerwy</t>
  </si>
  <si>
    <t xml:space="preserve">Ekspozycje nieobsługiwane – skumulowana utrata wartości, skumulowane ujemne zmiany wartości godziwej z powodu ryzyka kredytowego i rezerwy </t>
  </si>
  <si>
    <t>w związku z ekspozycjami obsługiwanymi</t>
  </si>
  <si>
    <t>w związku z ekspozycjami nieobsługiwanymi</t>
  </si>
  <si>
    <t>W tym etap 1</t>
  </si>
  <si>
    <t>W tym etap 2</t>
  </si>
  <si>
    <t>W tym etap 3</t>
  </si>
  <si>
    <t>Salda pieniężne w bankach centralnych i inne depozyty płatne na żądanie</t>
  </si>
  <si>
    <t>Kredyty i zaliczki</t>
  </si>
  <si>
    <t>Banki centralne</t>
  </si>
  <si>
    <t>Sektor instytucji rządowych i samorządowych</t>
  </si>
  <si>
    <t>Instytucje kredytowe</t>
  </si>
  <si>
    <t>Inne instytucje finansowe</t>
  </si>
  <si>
    <t>Przedsiębiorstwa niefinansowe</t>
  </si>
  <si>
    <t xml:space="preserve">          W tym MŚP</t>
  </si>
  <si>
    <t>Gospodarstwa domowe</t>
  </si>
  <si>
    <t>Dłużne papiery wartościowe</t>
  </si>
  <si>
    <t>Wartość ekspozycji netto</t>
  </si>
  <si>
    <t>Na żądanie</t>
  </si>
  <si>
    <t>&lt;= 1 rok</t>
  </si>
  <si>
    <t>&gt; 1 rok &lt;= 5 lat</t>
  </si>
  <si>
    <t>&gt; 5 lat</t>
  </si>
  <si>
    <t>Brak określonego terminu zapadalności</t>
  </si>
  <si>
    <t>Wzór EU CR2: Zmiany stanu nieobsługiwanych kredytów i zaliczek</t>
  </si>
  <si>
    <t>Wzór EU CR1-A: Termin zapadalności ekspozycji</t>
  </si>
  <si>
    <t xml:space="preserve">Wzór EU CR1: Ekspozycje obsługiwane i nieobsługiwane oraz powiązane rezerwy </t>
  </si>
  <si>
    <t>Początkowy stan nieobsługiwanych kredytów i zaliczek</t>
  </si>
  <si>
    <t>Wpływy do portfeli nieobsługiwanych</t>
  </si>
  <si>
    <t>Wypływy z portfeli nieobsługiwanych</t>
  </si>
  <si>
    <t>Wypływy z powodu odpisań</t>
  </si>
  <si>
    <t>Wypływ z innych powodów</t>
  </si>
  <si>
    <t>Końcowy stan nieobsługiwanych kredytów i zaliczek</t>
  </si>
  <si>
    <t xml:space="preserve">Wartość bilansowa brutto               </t>
  </si>
  <si>
    <t>Udzielone zobowiązania do udzielenia kredytu</t>
  </si>
  <si>
    <t>Wartość bilansowa brutto / kwota nominalna ekspozycji objętych działaniami restrukturyzacyjnymi</t>
  </si>
  <si>
    <t>Otrzymane zabezpieczenia i gwarancje finansowe z tytułu ekspozycji restrukturyzowanych</t>
  </si>
  <si>
    <t>Obsługiwane ekspozycje restrukturyzowane</t>
  </si>
  <si>
    <t>Nieobsługiwane ekspozycje restrukturyzowane</t>
  </si>
  <si>
    <t>W tym otrzymane zabezpieczenia i gwarancje finansowe z tytułu ekspozycji nieobsługiwanych objętych działaniami restrukturyzacyjnymi</t>
  </si>
  <si>
    <t>W tym ekspozycje, których dotyczy niewykonanie zobowiązania</t>
  </si>
  <si>
    <t>W tym: ekspozycje dotknięte utratą wartości</t>
  </si>
  <si>
    <t>Wzór EU CQ5: Jakość kredytowa kredytów i zaliczek udzielanych przedsiębiorstwom niefinansowym według branż</t>
  </si>
  <si>
    <t>Rolnictwo, leśnictwo i rybactwo</t>
  </si>
  <si>
    <t>Górnictwo i wydobywanie</t>
  </si>
  <si>
    <t>Przetwórstwo przemysłowe</t>
  </si>
  <si>
    <t>Wytwarzanie i zaopatrywanie w energię elektryczną, gaz, parę wodną i powietrze do układów klimatyzacyjnych</t>
  </si>
  <si>
    <t>Zaopatrzenie w wodę</t>
  </si>
  <si>
    <t>Budownictwo</t>
  </si>
  <si>
    <t>Handel hurtowy i detaliczny</t>
  </si>
  <si>
    <t>Transport i składowanie</t>
  </si>
  <si>
    <t>Działalność związana z zakwaterowaniem i usługami gastronomicznymi</t>
  </si>
  <si>
    <t>Informacja i komunikacja</t>
  </si>
  <si>
    <t>Działalność finansowa i ubezpieczeniowa</t>
  </si>
  <si>
    <t>Działalność związana z obsługą rynku nieruchomości</t>
  </si>
  <si>
    <t>Działalność profesjonalna, naukowa i techniczna</t>
  </si>
  <si>
    <t>Działalność w zakresie usług administrowania i działalność wspierająca</t>
  </si>
  <si>
    <t>Administracja publiczna i obrona narodowa, obowiązkowe ubezpieczenia społeczne</t>
  </si>
  <si>
    <t>Edukacja</t>
  </si>
  <si>
    <t>Opieka zdrowotna i pomoc społeczna</t>
  </si>
  <si>
    <t>Działalność związana z kulturą, rozrywką i rekreacją</t>
  </si>
  <si>
    <t>Inne usługi</t>
  </si>
  <si>
    <t>Wartość bilansowa brutto</t>
  </si>
  <si>
    <t>Skumulowana utrata wartości</t>
  </si>
  <si>
    <t>Skumulowane ujemne zmiany wartości godziwej z powodu ryzyka kredytowego z tytułu ekspozycji nieobsługiwanych</t>
  </si>
  <si>
    <t>W tym nieobsługiwane</t>
  </si>
  <si>
    <t>W tym kredyty i zaliczki dotknięte utratą wartości</t>
  </si>
  <si>
    <t>Rzeczowe aktywa trwałe</t>
  </si>
  <si>
    <t>Inne niż rzeczowe aktywa trwałe</t>
  </si>
  <si>
    <t>Nieruchomości mieszkalne</t>
  </si>
  <si>
    <t>Nieruchomości komercyjne</t>
  </si>
  <si>
    <t>Ruchomości (pojazdy, statki itp.)</t>
  </si>
  <si>
    <t>Instrumenty kapitałowe i dłużne</t>
  </si>
  <si>
    <t>Inne zabezpieczenia</t>
  </si>
  <si>
    <t xml:space="preserve">Zabezpieczenie uzyskane przez przejęcie </t>
  </si>
  <si>
    <t>Wartość w momencie początkowego ujęcia</t>
  </si>
  <si>
    <t>Skumulowane ujemne zmiany</t>
  </si>
  <si>
    <t>Wzór EU CQ1: Jakość kredytowa ekspozycji restrukturyzowanych</t>
  </si>
  <si>
    <t xml:space="preserve">Wzór EU CQ7: Zabezpieczenia uzyskane przez przejęcie i postępowania egzekucyjne </t>
  </si>
  <si>
    <t>Wzór EU CR3 – Przegląd technik ograniczania ryzyka kredytowego:  Ujawnianie informacji na temat stosowania technik ograniczania ryzyka kredytowego</t>
  </si>
  <si>
    <t xml:space="preserve">Niezabezpieczona wartość bilansowa </t>
  </si>
  <si>
    <t>Zabezpieczona wartość bilansowa</t>
  </si>
  <si>
    <t xml:space="preserve">W tym zabezpieczona zabezpieczeniem </t>
  </si>
  <si>
    <t>W tym zabezpieczona gwarancjami finansowymi</t>
  </si>
  <si>
    <t>W tym zabezpieczona pochodnymi instrumentami kredytowymi</t>
  </si>
  <si>
    <t xml:space="preserve">Dłużne papiery wartościowe </t>
  </si>
  <si>
    <t xml:space="preserve">     W tym ekspozycje nieobsługiwane</t>
  </si>
  <si>
    <t xml:space="preserve">            W tym ekspozycje, których dotyczy niewykonanie zobowiązania </t>
  </si>
  <si>
    <t>Wzór EU CR4 – Metoda standardowa – Ekspozycja na ryzyko kredytowe i skutki ograniczania ryzyka kredytowego</t>
  </si>
  <si>
    <t>Ekspozycje przed zastosowaniem współczynnika konwersji kredytowej i ograniczeniem ryzyka kredytowego</t>
  </si>
  <si>
    <t>Ekspozycje po uwzględnieniu współczynnika konwersji kredytowej i po ograniczeniu ryzyka kredytowego</t>
  </si>
  <si>
    <t>Aktywa ważone ryzykiem i zagęszczenie aktywów ważonych ryzykiem</t>
  </si>
  <si>
    <t>Ekspozycje bilansowe</t>
  </si>
  <si>
    <t>Aktywa ważone ryzykiem</t>
  </si>
  <si>
    <t xml:space="preserve">Zagęszczenie aktywów ważonych ryzykiem (%) </t>
  </si>
  <si>
    <t>Ekspozycje wobec rządów centralnych lub banków centralnych</t>
  </si>
  <si>
    <t>Ekspozycje wobec samorządów regionalnych lub władz lokalnych</t>
  </si>
  <si>
    <t>Ekspozycje wobec podmiotów sektora publicznego</t>
  </si>
  <si>
    <t>Ekspozycje wobec wielostronnych banków rozwoju</t>
  </si>
  <si>
    <t>Ekspozycje wobec organizacji międzynarodowych</t>
  </si>
  <si>
    <t>Ekspozycje związane ze szczególnie wysokim ryzykiem</t>
  </si>
  <si>
    <t>Ekspozycje w postaci obligacji zabezpieczonych</t>
  </si>
  <si>
    <t>Ekspozycje wobec instytucji i przedsiębiorstw posiadających krótkoterminową ocenę kredytową</t>
  </si>
  <si>
    <t>Ekspozycje wobec przedsiębiorstw zbiorowego inwestowania</t>
  </si>
  <si>
    <t>Ekspozycje kapitałowe</t>
  </si>
  <si>
    <t>Inne pozycje</t>
  </si>
  <si>
    <t>OGÓŁEM</t>
  </si>
  <si>
    <t xml:space="preserve"> Kategorie ekspozycji</t>
  </si>
  <si>
    <t>Waga ryzyka</t>
  </si>
  <si>
    <t>W tym bez ratingu</t>
  </si>
  <si>
    <t>Inne</t>
  </si>
  <si>
    <t>Ekspozycje z tytułu jednostek uczestnictwa lub udziałów w przedsiębiorstwach zbiorowego inwestowania</t>
  </si>
  <si>
    <t>Zaawansowana metoda IRB (A-IRB)</t>
  </si>
  <si>
    <t>Zakres wartości PD</t>
  </si>
  <si>
    <t>Ekspozycje pozabilansowe przed uwzględnieniem współczynnika konwersji kredytowej</t>
  </si>
  <si>
    <t>Średni współczynnik konwersji kredytowej ważony ekspozycją</t>
  </si>
  <si>
    <t>Ekspozycja po uwzględnieniu współczynnika konwersji kredytowej i po ograniczeniu ryzyka kredytowego</t>
  </si>
  <si>
    <t>Średnia wartość PD ważona ekspozycją (%)</t>
  </si>
  <si>
    <t>Liczba dłużników</t>
  </si>
  <si>
    <t>Średnia wartość LGD ważona ekspozycją (%)</t>
  </si>
  <si>
    <t>Średni termin zapadalności ważony ekspozycją (lata)</t>
  </si>
  <si>
    <t>Kwota ekspozycji ważonej ryzykiem po uwzględnieniu współczynników wsparcia</t>
  </si>
  <si>
    <t>Zagęszczenie kwot ekspozycji ważonych ryzykiem</t>
  </si>
  <si>
    <t>Kwota oczekiwanej straty</t>
  </si>
  <si>
    <t>Korekty wartości i rezerwy</t>
  </si>
  <si>
    <t>0,00 do &lt;0,15</t>
  </si>
  <si>
    <t>0,00 do &lt;0,10</t>
  </si>
  <si>
    <t>0,10 do &lt;0,15</t>
  </si>
  <si>
    <t>0,15 do &lt;0,25</t>
  </si>
  <si>
    <t>0,25 do &lt;0,50</t>
  </si>
  <si>
    <t>0,50 do &lt;0,75</t>
  </si>
  <si>
    <t>0,75 do &lt;2,50</t>
  </si>
  <si>
    <t>0,75 do &lt;1,75</t>
  </si>
  <si>
    <t>1,75 do &lt;2,5</t>
  </si>
  <si>
    <t>2,50 do &lt;10,00</t>
  </si>
  <si>
    <t>2,5 do &lt;5</t>
  </si>
  <si>
    <t>5 do &lt;10</t>
  </si>
  <si>
    <t>10,00 do &lt;100,00</t>
  </si>
  <si>
    <t>10 do &lt;20</t>
  </si>
  <si>
    <t>20 do &lt;30</t>
  </si>
  <si>
    <t>30,00 do &lt;100,00</t>
  </si>
  <si>
    <t>Ogółem (wszystkie kategorie ekspozycji)</t>
  </si>
  <si>
    <t>Wzór EU CR6 – Metoda IRB – Ekspozycje na ryzyko kredytowe w podziale na kategorie ekspozycji i zakresy wartości PD</t>
  </si>
  <si>
    <t>W tym ekspozycje detaliczne wobec MŚP zabezpieczone nieruchomością</t>
  </si>
  <si>
    <t>W tym ekspozycje detaliczne wobec podmiotów niebędących MŚP, zabezpieczone nieruchomością</t>
  </si>
  <si>
    <t>W tym kwalifikowane odnawialne ekspozycje detaliczne</t>
  </si>
  <si>
    <t>W tym inne ekspozycje detaliczne wobec MŚP</t>
  </si>
  <si>
    <t>W tym inne ekspozycje detaliczne wobec podmiotów niebędących MŚP</t>
  </si>
  <si>
    <t>Wzór EU CR7 – Metoda IRB – Wpływ kredytowych instrumentów pochodnych stosowanych jako techniki ograniczania ryzyka kredytowego na kwoty ekspozycji ważonych ryzykiem</t>
  </si>
  <si>
    <t>Kwota ekspozycji ważonej ryzykiem przed uwzględnieniem kredytowych instrumentów pochodnych</t>
  </si>
  <si>
    <t>Rzeczywista kwota ekspozycji ważonej ryzykiem</t>
  </si>
  <si>
    <t>Ekspozycje objęte metodą F-IRB</t>
  </si>
  <si>
    <t>Ekspozycje wobec rządów centralnych i banków centralnych</t>
  </si>
  <si>
    <t xml:space="preserve">Ekspozycje wobec przedsiębiorstw </t>
  </si>
  <si>
    <t>W tym ekspozycje wobec przedsiębiorstw – MŚP</t>
  </si>
  <si>
    <t>W tym ekspozycje wobec przedsiębiorstw – związane z kredytowaniem specjalistycznym</t>
  </si>
  <si>
    <t>Ekspozycje objęte metodą A-IRB</t>
  </si>
  <si>
    <t xml:space="preserve">W tym ekspozycje detaliczne wobec MŚP zabezpieczone nieruchomością </t>
  </si>
  <si>
    <t>OGÓŁEM (w tym ekspozycje objęte metodą F-IRB i ekspozycje objęte metodą A-IRB)</t>
  </si>
  <si>
    <t>Wzór EU CR7-A – Metoda IRB – Ujawnianie informacji na temat zakresu stosowania technik ograniczania ryzyka kredytowego</t>
  </si>
  <si>
    <t xml:space="preserve">Ekspozycje całkowite
</t>
  </si>
  <si>
    <t>Techniki ograniczania ryzyka kredytowego</t>
  </si>
  <si>
    <t>Metody ograniczania ryzyka kredytowego przy obliczaniu kwot ekspozycji ważonych ryzykiem</t>
  </si>
  <si>
    <t>W tym ekspozycje wobec przedsiębiorstw – Inne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</si>
  <si>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</si>
  <si>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</si>
  <si>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</si>
  <si>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</si>
  <si>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</si>
  <si>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</si>
  <si>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</si>
  <si>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</si>
  <si>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</si>
  <si>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</si>
  <si>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</si>
  <si>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Kategoria ekspozycji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</si>
  <si>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</si>
  <si>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</si>
  <si>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</si>
  <si>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</si>
  <si>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</si>
  <si>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</si>
  <si>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</si>
  <si>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</si>
  <si>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</si>
  <si>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</si>
  <si>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</si>
  <si>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</si>
  <si>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</si>
  <si>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</si>
  <si>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</si>
  <si>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</si>
  <si>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</si>
  <si>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</si>
  <si>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</si>
  <si>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</si>
  <si>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</si>
  <si>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</si>
  <si>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</si>
  <si>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</si>
  <si>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</si>
  <si>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Wzór EU LR2 – LRCom: Wspólne ujawnianie wskaźnika dźwigni</t>
  </si>
  <si>
    <t>EU LR2 - LRCom: Wspólne ujawnianie wskaźnika dźwigni</t>
  </si>
  <si>
    <t>Wzór EU CR5 – Metoda standardowa</t>
  </si>
  <si>
    <t>EU CR5 – Metoda standardowa</t>
  </si>
  <si>
    <t>Bilans zgodnie z opublikowanym sprawozdaniem finansowym</t>
  </si>
  <si>
    <t>W ramach regulacyjnego zakresu konsolidacji</t>
  </si>
  <si>
    <t>Odniesienie</t>
  </si>
  <si>
    <t xml:space="preserve">EU CQ7: Zabezpieczenia uzyskane przez przejęcie i postępowania egzekucyjne </t>
  </si>
  <si>
    <t>Kwoty poniżej progów odliczeń (podlegające wadze ryzyka równej 250 %)</t>
  </si>
  <si>
    <t>Ochrona kredytowa rzeczywista</t>
  </si>
  <si>
    <t xml:space="preserve"> Ochrona kredytowa nierzeczywista</t>
  </si>
  <si>
    <t xml:space="preserve">Kwoty ekspozycji ważonych ryzykiem bez efektów substytucyjnych
(wyłącznie efekty redukcji)
</t>
  </si>
  <si>
    <t xml:space="preserve">Kwoty ekspozycji ważonych ryzykiem z uwzględnieniem efektów substytucyjnych
(efekty redukcji i substytucji)
</t>
  </si>
  <si>
    <t xml:space="preserve"> 
Odsetek ekspozycji zabezpieczonych zabezpieczeniami finansowymi (%)</t>
  </si>
  <si>
    <t>Odsetek ekspozycji zabezpieczonych innymi uznanymi zabezpieczeniami (%)</t>
  </si>
  <si>
    <t>Odsetek ekspozycji zabezpieczonych inną ochroną kredytową rzeczywistą (%)</t>
  </si>
  <si>
    <t xml:space="preserve">
Odsetek ekspozycji zabezpieczonych gwarancjami (%)</t>
  </si>
  <si>
    <t>Odsetek ekspozycji zabezpieczonych kredytowymi instrumentami pochodnymi (%)</t>
  </si>
  <si>
    <t>Odsetek ekspozycji zabezpieczonych zabezpieczeniami w formie nieruchomości (%)</t>
  </si>
  <si>
    <t>Odsetek ekspozycji zabezpieczonych  wierzytelnościami (%)</t>
  </si>
  <si>
    <t>Odsetek ekspozycji zabezpieczonych innego rodzaju zabezpieczeniami rzeczowymi (%)</t>
  </si>
  <si>
    <t>Odsetek ekspozycji zabezpieczonych środkami pieniężnymi znajdującymi się w depozycie (%)</t>
  </si>
  <si>
    <t>Odsetek ekspozycji zabezpieczonych polisami ubezpieczenia na życie (%)</t>
  </si>
  <si>
    <t>Odsetek ekspozycji zabezpieczonych instrumentami będącymi w posiadaniu osoby trzeciej (%)</t>
  </si>
  <si>
    <t>Wymogi w zakresie funduszy własnych: wagi (%)</t>
  </si>
  <si>
    <t>Kapitał dodatkowy Tier I przed korektami regulacyjnymi</t>
  </si>
  <si>
    <t>Grupa ING Bank Śląski S.A. - Ujawnienia w zakresie III Filara</t>
  </si>
  <si>
    <t>Adekwatność kapitałowa</t>
  </si>
  <si>
    <t>Płynność</t>
  </si>
  <si>
    <t>Ryzyko kredytowe</t>
  </si>
  <si>
    <t>Ryzyko kredytowe kontrahenta</t>
  </si>
  <si>
    <t>Ekspozycje objęte działaniami stosowanymi w odpowiedzi na kryzys spowodowany przez COVID-19</t>
  </si>
  <si>
    <t>Wzór 1: Kredyty i zaliczki objęte moratoriami ustawowymi i pozaustawowymi</t>
  </si>
  <si>
    <t>Wzór 2: Podział kredytów i zaliczek objętych moratoriami ustawowymi i pozaustawowymi według rezydualnego terminu moratoriów</t>
  </si>
  <si>
    <t>Wzór 3: Nowo udzielone kredyty i zaliczki w ramach nowych programów gwarancji publicznych wprowadzanych w odpowiedzi na kryzys spowodowany przez COVID-19</t>
  </si>
  <si>
    <t>Numer zakładki</t>
  </si>
  <si>
    <t>Spis treści</t>
  </si>
  <si>
    <t xml:space="preserve">Skumulowana utrata wartości, skumulowane ujemne zmiany wartości godziwej z tytułu ryzyka kredytowego </t>
  </si>
  <si>
    <t xml:space="preserve">Wartość bilansowa brutto </t>
  </si>
  <si>
    <t xml:space="preserve">Obsługiwane </t>
  </si>
  <si>
    <t xml:space="preserve">Nieobsługiwane </t>
  </si>
  <si>
    <t>Wpływy do 
ekspozycji nieobsługiwanych</t>
  </si>
  <si>
    <t>W tym:
 ekspozycje objęte działaniami restrukturyzacyjnymi</t>
  </si>
  <si>
    <t>W tym:
instrumenty, w przypadku których nastąpił znaczny wzrost ryzyka kredytowego od momentu ich początkowego ujęcia, lecz które nie są dotknięte utratą wartości ze względu na ryzyko kredytowe (faza 2)</t>
  </si>
  <si>
    <t xml:space="preserve">W tym:
istnieje małe prawdopodobieństwo wywiązania się z zobowiązania, ale zobowiązanie nie jest przeterminowane albo jest przeterminowane &lt; = 90 dni </t>
  </si>
  <si>
    <t>Kredyty i zaliczki objęte moratorium</t>
  </si>
  <si>
    <t>w tym: gospodarstwa domowe</t>
  </si>
  <si>
    <t xml:space="preserve">   w tym: zabezpieczone nieruchomościami 
   mieszkalnymi</t>
  </si>
  <si>
    <t>w tym: przedsiębiorstwa niefinansowe</t>
  </si>
  <si>
    <t xml:space="preserve">   w tym: małe i średnie przedsiębiorstwa</t>
  </si>
  <si>
    <t xml:space="preserve">   w tym: zabezpieczone nieruchomościami 
   komercyjnymi</t>
  </si>
  <si>
    <t>W tym:
moratoria ustawowe</t>
  </si>
  <si>
    <t>W tym:
wygasłe</t>
  </si>
  <si>
    <t>Rezydualny termin moratoriów</t>
  </si>
  <si>
    <t>&lt;= 3 miesiące</t>
  </si>
  <si>
    <t>&gt; 3 miesiące
&lt;= 6 miesięcy</t>
  </si>
  <si>
    <t>&gt; 6 miesięcy
&lt;= 9 miesięcy</t>
  </si>
  <si>
    <t>&gt; 9 miesięcy
&lt;= 12 miesięcy</t>
  </si>
  <si>
    <t>&gt; 1 rok</t>
  </si>
  <si>
    <t>Kredyty i zaliczki, w odniesieniu do których zaproponowano moratorium</t>
  </si>
  <si>
    <t>Kredyty i zaliczki objęte moratorium (przyznane)</t>
  </si>
  <si>
    <t>Maksymalna uznawalna kwota gwarancji</t>
  </si>
  <si>
    <t>w tym: restrukturyzowane</t>
  </si>
  <si>
    <t>Otrzymane gwarancje publiczne</t>
  </si>
  <si>
    <t>Nowo udzielone kredyty i zaliczki objęte programami gwarancji publicznych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</si>
  <si>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</si>
  <si>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</si>
  <si>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</si>
  <si>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</si>
  <si>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</si>
  <si>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podstawowy Tier 1, gdyby nie stosowano tymczasowego traktowania niezrealizowanych zysków i strat wycenianych według wartości godziwej przez inne całkowite dochody zgodnie z art. 468 rozporządzenia CRR *</t>
  </si>
  <si>
    <t>Kapitał Tier 1</t>
  </si>
  <si>
    <t>Kapitał Tier 1, gdyby nie stosowano rozwiązań przejściowych dotyczących MSSF 9 lub analogicznych oczekiwanych strat kredytowych</t>
  </si>
  <si>
    <t>4a</t>
  </si>
  <si>
    <t>Kapitał Tier 1, gdyby nie stosowano tymczasowego traktowania niezrealizowanych zysków i strat wycenianych według wartości godziwej przez inne całkowite dochody zgodnie z art. 468 rozporządzenia CRR *</t>
  </si>
  <si>
    <t>Łączny kapitał, gdyby nie stosowano rozwiązań przejściowych dotyczących MSSF 9 lub analogicznych oczekiwanych strat kredytowych</t>
  </si>
  <si>
    <t>6a</t>
  </si>
  <si>
    <t>Łączny kapitał, gdyby nie stosowano tymczasowego traktowania niezrealizowanych zysków i strat wycenianych według wartości godziwej przez inne całkowite dochody zgodnie z art. 468 rozporządzenia CRR *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</si>
  <si>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</si>
  <si>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</si>
  <si>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</si>
  <si>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</si>
  <si>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</si>
  <si>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</si>
  <si>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</si>
  <si>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 *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</si>
  <si>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</si>
  <si>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</si>
  <si>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</si>
  <si>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Kapitał Tier 1 (jako procent kwoty ekspozycji na ryzyko), gdyby nie stosowano tymczasowego traktowania niezrealizowanych zysków i strat wycenianych według wartości godziwej przez inne całkowite dochody zgodnie z art. 468 rozporządzenia CRR *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</si>
  <si>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</si>
  <si>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</si>
  <si>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</si>
  <si>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Łączny kapitał (jako procent kwoty ekspozycji na ryzyko), gdyby nie stosowano tymczasowego traktowania niezrealizowanych zysków i strat wycenianych według wartości godziwej przez inne całkowite dochody zgodnie z art. 468 rozporządzenia CRR *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</si>
  <si>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</si>
  <si>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</si>
  <si>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</si>
  <si>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</si>
  <si>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t>Wskaźnik dźwigni finansowej, gdyby nie stosowano tymczasowego traktowania niezrealizowanych zysków i strat wycenianych według wartości godziwej przez inne całkowite dochody zgodnie z art. 468 rozporządzenia CRR *</t>
  </si>
  <si>
    <t>* Bank nie stosuje  tymczasowego traktowania  niezrealizowanych zysków i strat wycenianych  według wartości godziwej przez inne całkowite dochody zgodnie z art. 468 rozporządzenia CRR. Zaraportowane współczynniki kapitałowe, w tym wskaźnik dźwigni finansowej oraz kapitał Tier 1 odzwierciedlają już w pełni wpływ niezrealizowanych zysków i strat wycenianych według wartości godziwej przez inne całkowite dochody.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</si>
  <si>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</si>
  <si>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>EU CCR1 – Analiza ekspozycji na ryzyko kredytowe kontrahenta (CCR) według metody</t>
  </si>
  <si>
    <t>EU CCR2 – Transakcje podlegające wymogom w zakresie funduszy własnych z tytułu ryzyka związanego z korektą wyceny kredytowej</t>
  </si>
  <si>
    <t>EU CCR4 – Metoda IRB – ekspozycje na ryzyko kredytowe kontrahenta (CCR) według kategorii ekspozycji i skali PD</t>
  </si>
  <si>
    <t>Wzór EU CCR1 – Analiza ekspozycji na ryzyko kredytowe kontrahenta (CCR) według metody</t>
  </si>
  <si>
    <t>Koszt odtworzenia (RC)</t>
  </si>
  <si>
    <t>Potencjalna przyszła ekspozycja (PFE)</t>
  </si>
  <si>
    <t>Efektywna dodatnia ekspozycja oczekiwana (EEPE)</t>
  </si>
  <si>
    <t>Wartość ekspozycji przed ograniczeniem ryzyka kredytowego</t>
  </si>
  <si>
    <t>Wartość ekspozycji po ograniczeniu ryzyka kredytowego</t>
  </si>
  <si>
    <t>Wartość ekspozycji</t>
  </si>
  <si>
    <t>Kwoty ekspozycji ważonej ryzykiem</t>
  </si>
  <si>
    <t>EU – Metoda wyceny pierwotnej ekspozycji (w odniesieniu do instrumentów pochodnych)</t>
  </si>
  <si>
    <t>1.4</t>
  </si>
  <si>
    <t>EU – Uproszczona metoda standardowa dotycząca CCR (w odniesieniu do instrumentów pochodnych)</t>
  </si>
  <si>
    <t>Metoda standardowa dotycząca CCR (w odniesieniu do instrumentów pochodnych)</t>
  </si>
  <si>
    <t>Metoda modeli wewnętrznych (w odniesieniu do instrumentów pochodnych i SFT)</t>
  </si>
  <si>
    <t>W tym pakiety kompensowania transakcji finansowanych z użyciem papierów wartościowych</t>
  </si>
  <si>
    <t>2b</t>
  </si>
  <si>
    <t>W tym pakiety kompensowania instrumentów pochodnych i transakcji z długim terminem rozliczenia</t>
  </si>
  <si>
    <t>2c</t>
  </si>
  <si>
    <t>w tym pakiety kompensowania, dla których istnieją umowy o kompensowaniu międzyproduktowym</t>
  </si>
  <si>
    <t>Uproszczona metoda ujmowania zabezpieczeń finansowych (w odniesieniu do transakcji finansowanych z użyciem papierów wartościowych)</t>
  </si>
  <si>
    <t>Kompleksowa metoda ujmowania zabezpieczeń finansowych (w odniesieniu do transakcji finansowanych z użyciem papierów wartościowych)</t>
  </si>
  <si>
    <t>VaR w przypadku SFT</t>
  </si>
  <si>
    <r>
      <rPr>
        <sz val="8"/>
        <color theme="1"/>
        <rFont val="ING Me Narrow"/>
        <charset val="238"/>
      </rPr>
      <t xml:space="preserve">Wartość </t>
    </r>
    <r>
      <rPr>
        <i/>
        <sz val="8"/>
        <color theme="1"/>
        <rFont val="ING Me Narrow"/>
        <charset val="238"/>
      </rPr>
      <t>alfa</t>
    </r>
    <r>
      <rPr>
        <sz val="8"/>
        <color theme="1"/>
        <rFont val="ING Me Narrow"/>
        <charset val="238"/>
      </rPr>
      <t xml:space="preserve"> stosowana do obliczania regulacyjnej wartości ekspozycji</t>
    </r>
  </si>
  <si>
    <t>EU4</t>
  </si>
  <si>
    <t>Transakcje objęte metodą zaawansowaną ogółem</t>
  </si>
  <si>
    <t xml:space="preserve">   (i) wartość zagrożona (z uwzględnieniem mnożnika ×3)</t>
  </si>
  <si>
    <t xml:space="preserve">   (ii) wartość zagrożona w warunkach skrajnych (z uwzględnieniem mnożnika ×3)</t>
  </si>
  <si>
    <t>Transakcje podlegające metodzie standardowej</t>
  </si>
  <si>
    <t>Transakcje objęte metodą alternatywną (w oparciu o metodę wyceny pierwotnej ekspozycji)</t>
  </si>
  <si>
    <t xml:space="preserve">Transakcje podlegające wymogom w zakresie funduszy własnych z tytułu ryzyka związanego z korektą wyceny kredytowej – ogółem </t>
  </si>
  <si>
    <t>Wzór EU CCR2 – Transakcje podlegające wymogom w zakresie funduszy własnych z tytułu ryzyka związanego z korektą wyceny kredytowej</t>
  </si>
  <si>
    <t>Skala PD</t>
  </si>
  <si>
    <t>Instytucje</t>
  </si>
  <si>
    <t>od 0,00 do &lt;0,15</t>
  </si>
  <si>
    <t>od 0,15 do &lt;0,25</t>
  </si>
  <si>
    <t>od 0,25 do &lt;0,50</t>
  </si>
  <si>
    <t>od 0,50 do &lt;0,75</t>
  </si>
  <si>
    <t>od 0,75 do &lt;2,50</t>
  </si>
  <si>
    <t>od 2,50 do &lt;10,00</t>
  </si>
  <si>
    <t>od 10,00 do &lt;100,00</t>
  </si>
  <si>
    <t>Podsuma</t>
  </si>
  <si>
    <t>Przedsiębiorstwa - kredytowanie specjalistyczne</t>
  </si>
  <si>
    <t>Przedsiębiorstwa - MŚP</t>
  </si>
  <si>
    <t>Inne przedsiębiorstwa</t>
  </si>
  <si>
    <t>Łącznie (wszystkie portfele)</t>
  </si>
  <si>
    <t>100,00 (Default)</t>
  </si>
  <si>
    <t>100,00 (Default))</t>
  </si>
  <si>
    <t xml:space="preserve">Kasa, środki w Banku Centralnym </t>
  </si>
  <si>
    <t>Kredyty i inne należności udzielone innym bankom</t>
  </si>
  <si>
    <t>Aktywa finansowe wyceniane według wartości godziwej przez wynik finansowy</t>
  </si>
  <si>
    <t> 4</t>
  </si>
  <si>
    <t>Pochodne instrumenty zabezpieczające</t>
  </si>
  <si>
    <t> 5</t>
  </si>
  <si>
    <t>Inwestycyjne papiery wartościowe</t>
  </si>
  <si>
    <t> 6</t>
  </si>
  <si>
    <t>Kredyty i inne należności udzielone klientom wyceniane według zamortyzowanego kosztu</t>
  </si>
  <si>
    <t> 7</t>
  </si>
  <si>
    <t>Inwestycje w jednostki stowarzyszone wyceniane metodą praw własności</t>
  </si>
  <si>
    <t> 8</t>
  </si>
  <si>
    <t> 9</t>
  </si>
  <si>
    <t>Wartości niematerialne</t>
  </si>
  <si>
    <t> 10</t>
  </si>
  <si>
    <t xml:space="preserve">Aktywa przeznaczone do sprzedaży </t>
  </si>
  <si>
    <t> 11</t>
  </si>
  <si>
    <t>Aktywa z tytułu bieżącego podatku dochodowego</t>
  </si>
  <si>
    <t> 12</t>
  </si>
  <si>
    <t>Aktywa z tytułu odroczonego podatku dochodowego</t>
  </si>
  <si>
    <t> 13</t>
  </si>
  <si>
    <r>
      <t> </t>
    </r>
    <r>
      <rPr>
        <sz val="8"/>
        <color theme="1"/>
        <rFont val="ING Me Narrow"/>
        <charset val="238"/>
      </rPr>
      <t>Inne aktywa</t>
    </r>
  </si>
  <si>
    <t>Zobowiązania wobec innych banków</t>
  </si>
  <si>
    <t>Zobowiązania finansowe wyceniane według wartości godziwej przez wynik finansowy</t>
  </si>
  <si>
    <t>Zobowiązania wobec klientów</t>
  </si>
  <si>
    <t>Zobowiązania z tytułu emisji papierów wartościowych</t>
  </si>
  <si>
    <t>Zobowiązania podporządkowane</t>
  </si>
  <si>
    <t xml:space="preserve">Rezerwy </t>
  </si>
  <si>
    <t>Zobowiązania z tytułu bieżącego podatku dochodowego</t>
  </si>
  <si>
    <t>Rezerwa z tytułu odroczonego podatku dochodowego</t>
  </si>
  <si>
    <t xml:space="preserve">Inne zobowiązania </t>
  </si>
  <si>
    <t>Kapitał akcyjny</t>
  </si>
  <si>
    <t>Kapitał zapasowy ze sprzedaży akcji powyżej ich wartości nominalnej</t>
  </si>
  <si>
    <t>Skumulowane inne całkowite dochody</t>
  </si>
  <si>
    <t>Zyski zatrzymane</t>
  </si>
  <si>
    <r>
      <rPr>
        <b/>
        <sz val="10"/>
        <color rgb="FFFF0000"/>
        <rFont val="ING Me Narrow"/>
        <charset val="238"/>
      </rPr>
      <t>NOWY WYMÓG - do przygotowania oprócz danych do tabeli także opis do zamieszczenia pod tabelą wg wytycznych:</t>
    </r>
    <r>
      <rPr>
        <sz val="10"/>
        <color theme="1"/>
        <rFont val="ING Me Narrow"/>
        <charset val="238"/>
      </rPr>
      <t xml:space="preserve">
Opis kluczowych czynników sprawczych wyjaśniający wahania pozycji w tabeli (Marcin Tryba)</t>
    </r>
  </si>
  <si>
    <t>(e)</t>
  </si>
  <si>
    <t>(f)</t>
  </si>
  <si>
    <t>(c)</t>
  </si>
  <si>
    <t>(b)</t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</si>
  <si>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</si>
  <si>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</si>
  <si>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</si>
  <si>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</si>
  <si>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</si>
  <si>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</si>
  <si>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 ekspozycjami z tytułu instrumentów 
  pochodnych i inne wymogi dotyczące zabezpieczenia</t>
  </si>
  <si>
    <t xml:space="preserve">  Wypływy związane ze stratą środków z tytułu produktów 
  dłużnych</t>
  </si>
  <si>
    <t>(a)</t>
  </si>
  <si>
    <t>(d)</t>
  </si>
  <si>
    <t>6 miesięcy do 
&lt; 1 rok</t>
  </si>
  <si>
    <t>Ekspozycje 
bilansowe</t>
  </si>
  <si>
    <t>3.1</t>
  </si>
  <si>
    <t>3.2</t>
  </si>
  <si>
    <t>3.3</t>
  </si>
  <si>
    <t>4.1</t>
  </si>
  <si>
    <t>4.2</t>
  </si>
  <si>
    <t>4.3</t>
  </si>
  <si>
    <t>4.4</t>
  </si>
  <si>
    <t>4.5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</si>
  <si>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30.06.2021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</si>
  <si>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31.03.2021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</si>
  <si>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31.12.2020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</si>
  <si>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30.09.2020</t>
    </r>
  </si>
  <si>
    <t>Polska</t>
  </si>
  <si>
    <t>Belgia</t>
  </si>
  <si>
    <t>Czechy</t>
  </si>
  <si>
    <t>Hongkong</t>
  </si>
  <si>
    <t>Luksemburg</t>
  </si>
  <si>
    <t>Norwegia</t>
  </si>
  <si>
    <t>Słowacja</t>
  </si>
  <si>
    <t>Wskaźnik 
bufora antycyklicznego (%)</t>
  </si>
  <si>
    <t>przejściowy</t>
  </si>
  <si>
    <t>W tym metoda standardowa *</t>
  </si>
  <si>
    <t>* zmiana metody kalkulacji z metody CEM na SACCR wynikająca z wdrożenia zapisów Rozporządzenia 2019/876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</si>
</sst>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  <numFmt numFmtId="170" formatCode="_-* #,##0.0\ _z_ł_-;\-* #,##0.0\ _z_ł_-;_-* &quot;-&quot;??\ _z_ł_-;_-@_-"/>
    <numFmt numFmtId="171" formatCode="0.0000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sz val="8"/>
      <color rgb="FF222222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11"/>
      <color theme="1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i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i/>
      <sz val="8"/>
      <color theme="1"/>
      <name val="ING Me Narrow"/>
      <charset val="238"/>
    </font>
    <font>
      <b/>
      <sz val="10"/>
      <color rgb="FF2F5773"/>
      <name val="ING Me Narrow"/>
      <charset val="238"/>
    </font>
    <font>
      <sz val="8"/>
      <color rgb="FF1F497D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sz val="12"/>
      <color theme="1"/>
      <name val="Times New Roman"/>
      <family val="1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sz val="10"/>
      <color theme="1"/>
      <name val="ING Me Narrow"/>
      <charset val="238"/>
    </font>
    <font>
      <sz val="7"/>
      <color theme="1"/>
      <name val="ING Me Narrow"/>
      <charset val="238"/>
    </font>
    <font>
      <b/>
      <sz val="11"/>
      <color theme="0"/>
      <name val="ING Me Narrow"/>
      <charset val="238"/>
    </font>
    <font>
      <sz val="8"/>
      <color rgb="FF333333"/>
      <name val="ING Me Narrow"/>
      <charset val="238"/>
    </font>
    <font>
      <sz val="8"/>
      <color rgb="FFFF6200"/>
      <name val="ING Me Narrow"/>
      <charset val="238"/>
    </font>
    <font>
      <sz val="7"/>
      <name val="ING Me Narrow"/>
      <charset val="238"/>
    </font>
    <font>
      <u/>
      <sz val="8"/>
      <name val="ING Me Narrow"/>
      <charset val="238"/>
    </font>
    <font>
      <b/>
      <sz val="10"/>
      <color rgb="FFFF0000"/>
      <name val="ING Me Narrow"/>
      <charset val="238"/>
    </font>
    <font>
      <i/>
      <sz val="7"/>
      <color theme="1"/>
      <name val="ING Me Narrow"/>
      <charset val="238"/>
    </font>
    <font>
      <strike/>
      <sz val="8"/>
      <name val="ING Me Narrow"/>
      <charset val="238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medium">
        <color theme="0" tint="-0.249977111117893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/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/>
      <top style="thick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thick">
        <color theme="0" tint="-0.24994659260841701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/>
      <right style="medium">
        <color theme="0" tint="-0.249977111117893"/>
      </right>
      <top/>
      <bottom/>
      <diagonal/>
    </border>
    <border>
      <left/>
      <right style="medium">
        <color theme="0" tint="-0.249977111117893"/>
      </right>
      <top/>
      <bottom style="medium">
        <color theme="0" tint="-0.24994659260841701"/>
      </bottom>
      <diagonal/>
    </border>
    <border>
      <left/>
      <right style="medium">
        <color theme="0" tint="-0.249977111117893"/>
      </right>
      <top style="medium">
        <color theme="0" tint="-0.24994659260841701"/>
      </top>
      <bottom/>
      <diagonal/>
    </border>
    <border>
      <left/>
      <right style="medium">
        <color theme="0" tint="-0.249977111117893"/>
      </right>
      <top/>
      <bottom style="thick">
        <color theme="0" tint="-0.24994659260841701"/>
      </bottom>
      <diagonal/>
    </border>
    <border>
      <left/>
      <right style="medium">
        <color theme="0" tint="-0.249977111117893"/>
      </right>
      <top style="thick">
        <color theme="0" tint="-0.24994659260841701"/>
      </top>
      <bottom/>
      <diagonal/>
    </border>
    <border>
      <left/>
      <right/>
      <top/>
      <bottom style="medium">
        <color rgb="FFBFBFBF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4659260841701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4659260841701"/>
      </bottom>
      <diagonal/>
    </border>
    <border>
      <left style="medium">
        <color theme="0" tint="-0.249977111117893"/>
      </left>
      <right/>
      <top style="thick">
        <color theme="0" tint="-0.34998626667073579"/>
      </top>
      <bottom style="medium">
        <color theme="0" tint="-0.249977111117893"/>
      </bottom>
      <diagonal/>
    </border>
    <border>
      <left/>
      <right/>
      <top style="thick">
        <color theme="0" tint="-0.34998626667073579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thick">
        <color theme="0" tint="-0.34998626667073579"/>
      </bottom>
      <diagonal/>
    </border>
    <border>
      <left/>
      <right/>
      <top/>
      <bottom style="thick">
        <color theme="0" tint="-0.34998626667073579"/>
      </bottom>
      <diagonal/>
    </border>
    <border>
      <left/>
      <right/>
      <top style="thick">
        <color theme="0" tint="-0.34998626667073579"/>
      </top>
      <bottom style="thick">
        <color theme="0" tint="-0.34998626667073579"/>
      </bottom>
      <diagonal/>
    </border>
    <border>
      <left style="medium">
        <color theme="0" tint="-0.249977111117893"/>
      </left>
      <right/>
      <top style="thick">
        <color theme="0" tint="-0.34998626667073579"/>
      </top>
      <bottom style="thick">
        <color theme="0" tint="-0.34998626667073579"/>
      </bottom>
      <diagonal/>
    </border>
    <border>
      <left/>
      <right/>
      <top style="thick">
        <color theme="0" tint="-0.34998626667073579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thick">
        <color theme="0" tint="-0.34998626667073579"/>
      </bottom>
      <diagonal/>
    </border>
    <border>
      <left/>
      <right/>
      <top style="thick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</borders>
  <cellStyleXfs count="16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41" fillId="0" borderId="0" applyNumberFormat="0" applyFill="0" applyBorder="0" applyAlignment="0" applyProtection="0"/>
    <xf numFmtId="0" fontId="40" fillId="0" borderId="0"/>
    <xf numFmtId="0" fontId="6" fillId="0" borderId="0"/>
    <xf numFmtId="43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40" fillId="0" borderId="0"/>
    <xf numFmtId="0" fontId="1" fillId="0" borderId="0"/>
    <xf numFmtId="167" fontId="1" fillId="0" borderId="0" applyFont="0" applyFill="0" applyBorder="0" applyAlignment="0" applyProtection="0"/>
  </cellStyleXfs>
  <cellXfs count="737">
    <xf numFmtId="0" fontId="0" fillId="0" borderId="0" xfId="0"/>
    <xf numFmtId="0" fontId="7" fillId="0" borderId="0" xfId="0" applyFont="1"/>
    <xf numFmtId="0" fontId="10" fillId="0" borderId="0" xfId="0" applyFont="1"/>
    <xf numFmtId="0" fontId="14" fillId="0" borderId="0" xfId="0" applyFont="1"/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7" fillId="0" borderId="0" xfId="0" applyFont="1" applyFill="1"/>
    <xf numFmtId="0" fontId="15" fillId="0" borderId="0" xfId="0" applyFont="1" applyFill="1"/>
    <xf numFmtId="0" fontId="12" fillId="0" borderId="0" xfId="0" applyFont="1" applyFill="1"/>
    <xf numFmtId="0" fontId="7" fillId="0" borderId="0" xfId="0" applyFont="1" applyBorder="1"/>
    <xf numFmtId="0" fontId="13" fillId="0" borderId="0" xfId="0" applyFont="1" applyBorder="1" applyAlignment="1">
      <alignment vertical="center" wrapText="1"/>
    </xf>
    <xf numFmtId="0" fontId="12" fillId="0" borderId="0" xfId="0" applyFont="1"/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/>
    <xf numFmtId="0" fontId="7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0" fontId="7" fillId="0" borderId="0" xfId="0" applyFont="1"/>
    <xf numFmtId="0" fontId="26" fillId="0" borderId="0" xfId="0" applyFont="1" applyFill="1" applyBorder="1" applyAlignment="1">
      <alignment vertical="center"/>
    </xf>
    <xf numFmtId="0" fontId="0" fillId="0" borderId="0" xfId="0" applyFill="1" applyBorder="1"/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/>
    <xf numFmtId="0" fontId="27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49" fontId="24" fillId="0" borderId="0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49" fontId="29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left" vertical="center" wrapText="1" indent="1"/>
    </xf>
    <xf numFmtId="49" fontId="30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 wrapText="1"/>
    </xf>
    <xf numFmtId="0" fontId="31" fillId="0" borderId="1" xfId="5" applyFont="1" applyBorder="1" applyAlignment="1">
      <alignment vertical="center" wrapText="1"/>
    </xf>
    <xf numFmtId="0" fontId="31" fillId="0" borderId="1" xfId="5" applyFont="1" applyFill="1" applyBorder="1" applyAlignment="1">
      <alignment vertical="center" wrapText="1"/>
    </xf>
    <xf numFmtId="0" fontId="31" fillId="0" borderId="1" xfId="5" applyFont="1" applyBorder="1" applyAlignment="1">
      <alignment vertical="center"/>
    </xf>
    <xf numFmtId="0" fontId="23" fillId="11" borderId="0" xfId="5" applyFont="1" applyFill="1" applyAlignment="1">
      <alignment wrapText="1"/>
    </xf>
    <xf numFmtId="0" fontId="23" fillId="12" borderId="0" xfId="5" applyFont="1" applyFill="1" applyAlignment="1">
      <alignment wrapText="1"/>
    </xf>
    <xf numFmtId="0" fontId="32" fillId="0" borderId="0" xfId="5" applyFont="1" applyAlignment="1">
      <alignment wrapText="1"/>
    </xf>
    <xf numFmtId="0" fontId="23" fillId="0" borderId="0" xfId="5" applyFont="1" applyAlignment="1">
      <alignment wrapText="1"/>
    </xf>
    <xf numFmtId="0" fontId="23" fillId="0" borderId="1" xfId="5" applyFont="1" applyBorder="1" applyAlignment="1">
      <alignment vertical="center"/>
    </xf>
    <xf numFmtId="0" fontId="23" fillId="0" borderId="1" xfId="5" applyFont="1" applyBorder="1" applyAlignment="1">
      <alignment vertical="center" wrapText="1"/>
    </xf>
    <xf numFmtId="0" fontId="23" fillId="0" borderId="1" xfId="5" applyFont="1" applyFill="1" applyBorder="1" applyAlignment="1">
      <alignment vertical="center"/>
    </xf>
    <xf numFmtId="0" fontId="23" fillId="0" borderId="0" xfId="5" applyFont="1"/>
    <xf numFmtId="0" fontId="32" fillId="0" borderId="0" xfId="5" applyFont="1"/>
    <xf numFmtId="0" fontId="23" fillId="8" borderId="1" xfId="5" applyFont="1" applyFill="1" applyBorder="1" applyAlignment="1">
      <alignment vertical="center"/>
    </xf>
    <xf numFmtId="0" fontId="23" fillId="8" borderId="1" xfId="5" applyFont="1" applyFill="1" applyBorder="1" applyAlignment="1">
      <alignment vertical="center" wrapText="1"/>
    </xf>
    <xf numFmtId="0" fontId="34" fillId="0" borderId="0" xfId="5" applyFont="1"/>
    <xf numFmtId="0" fontId="23" fillId="0" borderId="1" xfId="5" applyFont="1" applyFill="1" applyBorder="1" applyAlignment="1">
      <alignment vertical="center" wrapText="1"/>
    </xf>
    <xf numFmtId="0" fontId="34" fillId="14" borderId="1" xfId="5" applyFont="1" applyFill="1" applyBorder="1" applyAlignment="1">
      <alignment vertical="center"/>
    </xf>
    <xf numFmtId="0" fontId="34" fillId="0" borderId="1" xfId="5" applyFont="1" applyBorder="1" applyAlignment="1">
      <alignment vertical="center"/>
    </xf>
    <xf numFmtId="0" fontId="23" fillId="15" borderId="0" xfId="5" applyFont="1" applyFill="1"/>
    <xf numFmtId="0" fontId="23" fillId="3" borderId="1" xfId="5" applyFont="1" applyFill="1" applyBorder="1" applyAlignment="1">
      <alignment vertical="center"/>
    </xf>
    <xf numFmtId="0" fontId="23" fillId="3" borderId="1" xfId="5" applyFont="1" applyFill="1" applyBorder="1" applyAlignment="1">
      <alignment vertical="center" wrapText="1"/>
    </xf>
    <xf numFmtId="0" fontId="35" fillId="0" borderId="1" xfId="5" applyFont="1" applyBorder="1" applyAlignment="1">
      <alignment vertical="center" wrapText="1"/>
    </xf>
    <xf numFmtId="0" fontId="35" fillId="0" borderId="1" xfId="5" applyFont="1" applyBorder="1" applyAlignment="1">
      <alignment vertical="center"/>
    </xf>
    <xf numFmtId="0" fontId="23" fillId="11" borderId="0" xfId="5" applyFont="1" applyFill="1"/>
    <xf numFmtId="0" fontId="35" fillId="0" borderId="1" xfId="5" applyFont="1" applyFill="1" applyBorder="1" applyAlignment="1">
      <alignment vertical="center"/>
    </xf>
    <xf numFmtId="0" fontId="33" fillId="3" borderId="1" xfId="5" applyFont="1" applyFill="1" applyBorder="1" applyAlignment="1">
      <alignment vertical="center"/>
    </xf>
    <xf numFmtId="0" fontId="23" fillId="0" borderId="0" xfId="5" applyFont="1" applyAlignment="1">
      <alignment vertical="center"/>
    </xf>
    <xf numFmtId="0" fontId="23" fillId="0" borderId="0" xfId="5" applyFont="1" applyAlignment="1">
      <alignment vertical="center" wrapText="1"/>
    </xf>
    <xf numFmtId="0" fontId="23" fillId="0" borderId="0" xfId="5" applyFont="1" applyFill="1" applyAlignment="1">
      <alignment vertical="center"/>
    </xf>
    <xf numFmtId="0" fontId="7" fillId="0" borderId="0" xfId="0" applyFont="1"/>
    <xf numFmtId="0" fontId="7" fillId="9" borderId="0" xfId="0" applyFont="1" applyFill="1"/>
    <xf numFmtId="0" fontId="7" fillId="9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9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9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36" fillId="0" borderId="0" xfId="0" applyFont="1" applyAlignment="1">
      <alignment horizontal="justify" vertical="center"/>
    </xf>
    <xf numFmtId="0" fontId="7" fillId="0" borderId="0" xfId="0" applyFont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Alignment="1">
      <alignment horizontal="left"/>
    </xf>
    <xf numFmtId="0" fontId="13" fillId="0" borderId="6" xfId="0" applyFont="1" applyBorder="1" applyAlignment="1">
      <alignment vertical="center" wrapText="1"/>
    </xf>
    <xf numFmtId="0" fontId="9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left" vertical="center" wrapText="1" indent="1"/>
    </xf>
    <xf numFmtId="0" fontId="9" fillId="0" borderId="6" xfId="0" applyFont="1" applyBorder="1" applyAlignment="1">
      <alignment horizontal="right" vertical="center" wrapText="1"/>
    </xf>
    <xf numFmtId="0" fontId="13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vertical="center" wrapText="1"/>
    </xf>
    <xf numFmtId="0" fontId="38" fillId="16" borderId="0" xfId="0" applyFont="1" applyFill="1" applyAlignment="1">
      <alignment horizontal="left"/>
    </xf>
    <xf numFmtId="0" fontId="13" fillId="0" borderId="7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center"/>
    </xf>
    <xf numFmtId="0" fontId="7" fillId="0" borderId="6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left"/>
    </xf>
    <xf numFmtId="0" fontId="12" fillId="0" borderId="7" xfId="0" applyFont="1" applyFill="1" applyBorder="1" applyAlignment="1">
      <alignment horizontal="justify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vertical="center" wrapText="1"/>
    </xf>
    <xf numFmtId="0" fontId="12" fillId="0" borderId="7" xfId="0" applyFont="1" applyFill="1" applyBorder="1" applyAlignment="1">
      <alignment horizontal="justify" vertical="center" wrapText="1"/>
    </xf>
    <xf numFmtId="0" fontId="16" fillId="0" borderId="6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horizontal="justify" vertical="center" wrapText="1"/>
    </xf>
    <xf numFmtId="0" fontId="16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0" borderId="6" xfId="0" applyFont="1" applyBorder="1"/>
    <xf numFmtId="0" fontId="7" fillId="0" borderId="7" xfId="0" applyFont="1" applyFill="1" applyBorder="1"/>
    <xf numFmtId="0" fontId="12" fillId="6" borderId="7" xfId="1" applyFont="1" applyFill="1" applyBorder="1" applyAlignment="1">
      <alignment horizontal="left" vertical="center" wrapText="1" indent="2"/>
    </xf>
    <xf numFmtId="0" fontId="12" fillId="0" borderId="6" xfId="1" applyFont="1" applyFill="1" applyBorder="1" applyAlignment="1">
      <alignment horizontal="left" vertical="center" wrapText="1" indent="1"/>
    </xf>
    <xf numFmtId="0" fontId="7" fillId="0" borderId="6" xfId="0" applyFont="1" applyBorder="1" applyAlignment="1">
      <alignment horizontal="left"/>
    </xf>
    <xf numFmtId="0" fontId="7" fillId="0" borderId="6" xfId="0" quotePrefix="1" applyFont="1" applyBorder="1" applyAlignment="1">
      <alignment horizontal="left" vertical="center"/>
    </xf>
    <xf numFmtId="0" fontId="7" fillId="0" borderId="0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/>
    </xf>
    <xf numFmtId="0" fontId="7" fillId="0" borderId="6" xfId="0" applyFont="1" applyFill="1" applyBorder="1"/>
    <xf numFmtId="0" fontId="8" fillId="0" borderId="6" xfId="0" applyFont="1" applyFill="1" applyBorder="1"/>
    <xf numFmtId="0" fontId="8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wrapText="1"/>
    </xf>
    <xf numFmtId="0" fontId="25" fillId="0" borderId="0" xfId="4" quotePrefix="1" applyFont="1" applyFill="1" applyBorder="1" applyAlignment="1">
      <alignment vertical="center" wrapText="1"/>
    </xf>
    <xf numFmtId="0" fontId="12" fillId="0" borderId="0" xfId="0" applyFont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/>
    </xf>
    <xf numFmtId="0" fontId="9" fillId="4" borderId="7" xfId="0" applyFont="1" applyFill="1" applyBorder="1" applyAlignment="1">
      <alignment vertical="center" wrapText="1"/>
    </xf>
    <xf numFmtId="0" fontId="13" fillId="4" borderId="6" xfId="0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left" vertical="center" wrapText="1" indent="1"/>
    </xf>
    <xf numFmtId="0" fontId="13" fillId="4" borderId="6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7" fillId="4" borderId="7" xfId="0" applyFont="1" applyFill="1" applyBorder="1" applyAlignment="1">
      <alignment vertical="center" wrapText="1"/>
    </xf>
    <xf numFmtId="0" fontId="11" fillId="4" borderId="7" xfId="0" applyFont="1" applyFill="1" applyBorder="1" applyAlignment="1">
      <alignment vertical="center" wrapText="1"/>
    </xf>
    <xf numFmtId="0" fontId="13" fillId="4" borderId="7" xfId="0" applyFont="1" applyFill="1" applyBorder="1" applyAlignment="1">
      <alignment horizontal="left" vertical="center" wrapText="1"/>
    </xf>
    <xf numFmtId="0" fontId="13" fillId="4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vertical="center"/>
    </xf>
    <xf numFmtId="0" fontId="9" fillId="4" borderId="8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 indent="2"/>
    </xf>
    <xf numFmtId="0" fontId="7" fillId="0" borderId="7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 wrapText="1"/>
    </xf>
    <xf numFmtId="0" fontId="7" fillId="0" borderId="7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applyFont="1" applyBorder="1" applyAlignment="1">
      <alignment vertical="center" wrapText="1"/>
    </xf>
    <xf numFmtId="0" fontId="8" fillId="0" borderId="7" xfId="0" applyFont="1" applyFill="1" applyBorder="1" applyAlignment="1">
      <alignment horizontal="left" vertical="center"/>
    </xf>
    <xf numFmtId="0" fontId="8" fillId="0" borderId="7" xfId="0" applyFont="1" applyBorder="1" applyAlignment="1">
      <alignment vertical="center" wrapText="1"/>
    </xf>
    <xf numFmtId="0" fontId="20" fillId="0" borderId="6" xfId="0" applyFont="1" applyFill="1" applyBorder="1" applyAlignment="1">
      <alignment horizontal="left" vertical="center" wrapText="1" indent="2"/>
    </xf>
    <xf numFmtId="0" fontId="20" fillId="0" borderId="7" xfId="0" applyFont="1" applyFill="1" applyBorder="1" applyAlignment="1">
      <alignment horizontal="left" vertical="center" wrapText="1" indent="2"/>
    </xf>
    <xf numFmtId="0" fontId="7" fillId="0" borderId="7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17" fillId="0" borderId="7" xfId="0" applyFont="1" applyFill="1" applyBorder="1" applyAlignment="1">
      <alignment horizontal="left" vertical="center" wrapText="1" indent="2"/>
    </xf>
    <xf numFmtId="0" fontId="20" fillId="0" borderId="7" xfId="0" applyFont="1" applyFill="1" applyBorder="1" applyAlignment="1">
      <alignment horizontal="left" vertical="center" wrapText="1" indent="4"/>
    </xf>
    <xf numFmtId="0" fontId="8" fillId="0" borderId="6" xfId="0" applyFont="1" applyFill="1" applyBorder="1" applyAlignment="1">
      <alignment horizontal="left" vertical="center"/>
    </xf>
    <xf numFmtId="0" fontId="7" fillId="9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 vertical="center" wrapText="1"/>
    </xf>
    <xf numFmtId="49" fontId="8" fillId="0" borderId="7" xfId="0" applyNumberFormat="1" applyFont="1" applyBorder="1" applyAlignment="1">
      <alignment horizontal="left" vertical="center" wrapText="1"/>
    </xf>
    <xf numFmtId="49" fontId="20" fillId="4" borderId="6" xfId="0" applyNumberFormat="1" applyFont="1" applyFill="1" applyBorder="1" applyAlignment="1">
      <alignment horizontal="left" vertical="center" wrapText="1"/>
    </xf>
    <xf numFmtId="0" fontId="20" fillId="4" borderId="6" xfId="0" applyFont="1" applyFill="1" applyBorder="1" applyAlignment="1">
      <alignment horizontal="left" vertical="center" wrapText="1" indent="1"/>
    </xf>
    <xf numFmtId="49" fontId="20" fillId="4" borderId="7" xfId="0" applyNumberFormat="1" applyFont="1" applyFill="1" applyBorder="1" applyAlignment="1">
      <alignment horizontal="left" vertical="center" wrapText="1"/>
    </xf>
    <xf numFmtId="0" fontId="20" fillId="4" borderId="7" xfId="0" applyFont="1" applyFill="1" applyBorder="1" applyAlignment="1">
      <alignment vertical="center" wrapText="1"/>
    </xf>
    <xf numFmtId="0" fontId="20" fillId="4" borderId="7" xfId="0" applyFont="1" applyFill="1" applyBorder="1" applyAlignment="1">
      <alignment horizontal="left" vertical="center" wrapText="1" indent="1"/>
    </xf>
    <xf numFmtId="0" fontId="21" fillId="0" borderId="0" xfId="0" applyFont="1" applyBorder="1" applyAlignment="1">
      <alignment vertical="center"/>
    </xf>
    <xf numFmtId="0" fontId="14" fillId="0" borderId="0" xfId="0" applyFont="1" applyBorder="1"/>
    <xf numFmtId="0" fontId="14" fillId="0" borderId="6" xfId="0" applyFont="1" applyBorder="1"/>
    <xf numFmtId="0" fontId="12" fillId="0" borderId="0" xfId="0" applyFont="1" applyBorder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/>
    <xf numFmtId="0" fontId="12" fillId="0" borderId="7" xfId="0" applyFont="1" applyBorder="1" applyAlignment="1">
      <alignment vertical="center" wrapText="1"/>
    </xf>
    <xf numFmtId="49" fontId="16" fillId="0" borderId="7" xfId="0" applyNumberFormat="1" applyFont="1" applyBorder="1" applyAlignment="1">
      <alignment horizontal="left" vertical="center" wrapText="1"/>
    </xf>
    <xf numFmtId="49" fontId="12" fillId="0" borderId="7" xfId="0" applyNumberFormat="1" applyFont="1" applyBorder="1" applyAlignment="1">
      <alignment horizontal="left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right" vertical="center" wrapText="1"/>
    </xf>
    <xf numFmtId="49" fontId="9" fillId="0" borderId="7" xfId="0" applyNumberFormat="1" applyFont="1" applyBorder="1" applyAlignment="1">
      <alignment horizontal="left" vertical="center" wrapText="1"/>
    </xf>
    <xf numFmtId="49" fontId="11" fillId="0" borderId="7" xfId="0" applyNumberFormat="1" applyFont="1" applyBorder="1" applyAlignment="1">
      <alignment horizontal="left" vertical="center" wrapText="1"/>
    </xf>
    <xf numFmtId="0" fontId="20" fillId="4" borderId="7" xfId="0" applyFont="1" applyFill="1" applyBorder="1" applyAlignment="1">
      <alignment horizontal="left" vertical="center" wrapText="1" indent="2"/>
    </xf>
    <xf numFmtId="0" fontId="9" fillId="9" borderId="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vertical="center" wrapText="1"/>
    </xf>
    <xf numFmtId="0" fontId="17" fillId="0" borderId="7" xfId="0" applyFont="1" applyFill="1" applyBorder="1" applyAlignment="1">
      <alignment vertical="center" wrapText="1"/>
    </xf>
    <xf numFmtId="0" fontId="9" fillId="9" borderId="6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 wrapText="1"/>
    </xf>
    <xf numFmtId="0" fontId="7" fillId="9" borderId="0" xfId="0" applyFont="1" applyFill="1" applyAlignment="1">
      <alignment horizontal="left" wrapText="1"/>
    </xf>
    <xf numFmtId="0" fontId="7" fillId="9" borderId="0" xfId="0" applyFont="1" applyFill="1" applyAlignment="1">
      <alignment horizontal="left"/>
    </xf>
    <xf numFmtId="0" fontId="7" fillId="9" borderId="7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vertical="center" wrapText="1"/>
    </xf>
    <xf numFmtId="0" fontId="8" fillId="9" borderId="7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22" fillId="9" borderId="0" xfId="0" applyFont="1" applyFill="1" applyBorder="1" applyAlignment="1">
      <alignment horizontal="left" vertical="center" wrapText="1" indent="3"/>
    </xf>
    <xf numFmtId="0" fontId="7" fillId="9" borderId="7" xfId="0" applyFont="1" applyFill="1" applyBorder="1" applyAlignment="1">
      <alignment wrapText="1"/>
    </xf>
    <xf numFmtId="0" fontId="22" fillId="9" borderId="7" xfId="0" applyFont="1" applyFill="1" applyBorder="1" applyAlignment="1">
      <alignment horizontal="left" vertical="center" wrapText="1" indent="3"/>
    </xf>
    <xf numFmtId="0" fontId="38" fillId="16" borderId="0" xfId="0" applyFont="1" applyFill="1" applyAlignment="1">
      <alignment wrapText="1"/>
    </xf>
    <xf numFmtId="0" fontId="9" fillId="0" borderId="6" xfId="0" applyFont="1" applyFill="1" applyBorder="1" applyAlignment="1">
      <alignment horizontal="right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/>
    </xf>
    <xf numFmtId="0" fontId="8" fillId="0" borderId="7" xfId="0" applyFont="1" applyFill="1" applyBorder="1" applyAlignment="1">
      <alignment horizontal="left"/>
    </xf>
    <xf numFmtId="0" fontId="20" fillId="0" borderId="7" xfId="0" applyFont="1" applyFill="1" applyBorder="1" applyAlignment="1">
      <alignment horizontal="left"/>
    </xf>
    <xf numFmtId="0" fontId="8" fillId="0" borderId="6" xfId="0" applyFont="1" applyFill="1" applyBorder="1" applyAlignment="1">
      <alignment vertical="center"/>
    </xf>
    <xf numFmtId="0" fontId="12" fillId="0" borderId="7" xfId="0" applyFont="1" applyFill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0" fontId="13" fillId="9" borderId="0" xfId="0" applyFont="1" applyFill="1" applyBorder="1" applyAlignment="1">
      <alignment horizontal="center" vertical="center" wrapText="1"/>
    </xf>
    <xf numFmtId="0" fontId="38" fillId="16" borderId="7" xfId="0" applyFont="1" applyFill="1" applyBorder="1" applyAlignment="1">
      <alignment vertical="center" wrapText="1"/>
    </xf>
    <xf numFmtId="0" fontId="39" fillId="16" borderId="7" xfId="0" applyFont="1" applyFill="1" applyBorder="1" applyAlignment="1">
      <alignment vertical="center" wrapText="1"/>
    </xf>
    <xf numFmtId="0" fontId="39" fillId="16" borderId="7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/>
    </xf>
    <xf numFmtId="0" fontId="16" fillId="0" borderId="6" xfId="0" applyFont="1" applyFill="1" applyBorder="1"/>
    <xf numFmtId="0" fontId="15" fillId="0" borderId="0" xfId="0" applyFont="1" applyFill="1" applyBorder="1"/>
    <xf numFmtId="0" fontId="18" fillId="0" borderId="0" xfId="0" applyFont="1" applyFill="1"/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wrapText="1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wrapText="1"/>
    </xf>
    <xf numFmtId="0" fontId="9" fillId="0" borderId="8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9" borderId="6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7" fillId="0" borderId="6" xfId="0" applyFont="1" applyFill="1" applyBorder="1" applyAlignment="1">
      <alignment horizontal="right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wrapText="1"/>
    </xf>
    <xf numFmtId="0" fontId="7" fillId="0" borderId="6" xfId="0" applyFont="1" applyFill="1" applyBorder="1" applyAlignment="1">
      <alignment horizontal="right" vertical="center"/>
    </xf>
    <xf numFmtId="164" fontId="37" fillId="9" borderId="11" xfId="5" applyNumberFormat="1" applyFont="1" applyFill="1" applyBorder="1" applyAlignment="1">
      <alignment horizontal="right" vertical="center" wrapText="1"/>
    </xf>
    <xf numFmtId="0" fontId="7" fillId="0" borderId="6" xfId="0" applyFont="1" applyBorder="1" applyAlignment="1">
      <alignment horizontal="right"/>
    </xf>
    <xf numFmtId="0" fontId="7" fillId="0" borderId="6" xfId="0" applyFont="1" applyBorder="1" applyAlignment="1">
      <alignment horizontal="right" vertical="center"/>
    </xf>
    <xf numFmtId="0" fontId="7" fillId="0" borderId="12" xfId="0" applyFont="1" applyFill="1" applyBorder="1"/>
    <xf numFmtId="0" fontId="9" fillId="0" borderId="12" xfId="0" applyFont="1" applyFill="1" applyBorder="1" applyAlignment="1">
      <alignment vertical="center" wrapText="1"/>
    </xf>
    <xf numFmtId="0" fontId="9" fillId="9" borderId="12" xfId="0" applyFont="1" applyFill="1" applyBorder="1" applyAlignment="1">
      <alignment horizontal="center" vertical="center" wrapText="1"/>
    </xf>
    <xf numFmtId="0" fontId="9" fillId="9" borderId="12" xfId="0" applyFont="1" applyFill="1" applyBorder="1" applyAlignment="1">
      <alignment horizontal="right" vertical="center" wrapText="1"/>
    </xf>
    <xf numFmtId="0" fontId="7" fillId="0" borderId="7" xfId="0" applyFont="1" applyFill="1" applyBorder="1" applyAlignment="1">
      <alignment horizontal="right" vertical="center"/>
    </xf>
    <xf numFmtId="0" fontId="7" fillId="9" borderId="0" xfId="6" applyFont="1" applyFill="1"/>
    <xf numFmtId="0" fontId="7" fillId="9" borderId="0" xfId="6" applyFont="1" applyFill="1" applyAlignment="1">
      <alignment wrapText="1"/>
    </xf>
    <xf numFmtId="0" fontId="15" fillId="9" borderId="0" xfId="6" applyFont="1" applyFill="1"/>
    <xf numFmtId="0" fontId="7" fillId="9" borderId="0" xfId="6" applyFont="1" applyFill="1" applyAlignment="1">
      <alignment horizontal="right" vertical="center" wrapText="1"/>
    </xf>
    <xf numFmtId="0" fontId="7" fillId="9" borderId="13" xfId="6" applyFont="1" applyFill="1" applyBorder="1" applyAlignment="1">
      <alignment horizontal="right" vertical="center" wrapText="1"/>
    </xf>
    <xf numFmtId="0" fontId="7" fillId="9" borderId="14" xfId="6" applyFont="1" applyFill="1" applyBorder="1" applyAlignment="1">
      <alignment horizontal="right" vertical="center" wrapText="1"/>
    </xf>
    <xf numFmtId="0" fontId="7" fillId="9" borderId="0" xfId="6" applyFont="1" applyFill="1" applyAlignment="1">
      <alignment horizontal="right" vertical="top" wrapText="1"/>
    </xf>
    <xf numFmtId="0" fontId="7" fillId="9" borderId="14" xfId="6" applyFont="1" applyFill="1" applyBorder="1" applyAlignment="1">
      <alignment vertical="center" wrapText="1"/>
    </xf>
    <xf numFmtId="165" fontId="7" fillId="9" borderId="14" xfId="6" applyNumberFormat="1" applyFont="1" applyFill="1" applyBorder="1" applyAlignment="1">
      <alignment horizontal="right" vertical="center"/>
    </xf>
    <xf numFmtId="0" fontId="20" fillId="9" borderId="14" xfId="6" applyFont="1" applyFill="1" applyBorder="1" applyAlignment="1">
      <alignment vertical="center" wrapText="1"/>
    </xf>
    <xf numFmtId="0" fontId="12" fillId="0" borderId="0" xfId="8" applyFont="1"/>
    <xf numFmtId="0" fontId="7" fillId="9" borderId="0" xfId="6" applyFont="1" applyFill="1" applyBorder="1" applyAlignment="1">
      <alignment horizontal="right" vertical="center" wrapText="1"/>
    </xf>
    <xf numFmtId="0" fontId="7" fillId="9" borderId="0" xfId="6" applyFont="1" applyFill="1" applyBorder="1" applyAlignment="1">
      <alignment vertical="center" wrapText="1"/>
    </xf>
    <xf numFmtId="3" fontId="7" fillId="9" borderId="14" xfId="6" applyNumberFormat="1" applyFont="1" applyFill="1" applyBorder="1" applyAlignment="1">
      <alignment horizontal="right" vertical="center"/>
    </xf>
    <xf numFmtId="165" fontId="7" fillId="3" borderId="14" xfId="6" applyNumberFormat="1" applyFont="1" applyFill="1" applyBorder="1" applyAlignment="1">
      <alignment horizontal="right" vertical="center"/>
    </xf>
    <xf numFmtId="165" fontId="7" fillId="9" borderId="0" xfId="6" applyNumberFormat="1" applyFont="1" applyFill="1"/>
    <xf numFmtId="0" fontId="12" fillId="0" borderId="0" xfId="9" applyFont="1"/>
    <xf numFmtId="0" fontId="7" fillId="9" borderId="0" xfId="6" applyFont="1" applyFill="1" applyBorder="1" applyAlignment="1">
      <alignment horizontal="center" vertical="center" wrapText="1"/>
    </xf>
    <xf numFmtId="0" fontId="7" fillId="9" borderId="15" xfId="6" applyFont="1" applyFill="1" applyBorder="1" applyAlignment="1">
      <alignment horizontal="right" vertical="center" wrapText="1"/>
    </xf>
    <xf numFmtId="0" fontId="8" fillId="9" borderId="14" xfId="6" applyFont="1" applyFill="1" applyBorder="1" applyAlignment="1">
      <alignment vertical="center" wrapText="1"/>
    </xf>
    <xf numFmtId="0" fontId="42" fillId="0" borderId="0" xfId="8" applyFont="1" applyAlignment="1">
      <alignment wrapText="1"/>
    </xf>
    <xf numFmtId="0" fontId="7" fillId="9" borderId="0" xfId="8" applyFont="1" applyFill="1"/>
    <xf numFmtId="0" fontId="7" fillId="9" borderId="0" xfId="8" applyFont="1" applyFill="1" applyBorder="1" applyAlignment="1">
      <alignment vertical="center" wrapText="1"/>
    </xf>
    <xf numFmtId="164" fontId="37" fillId="9" borderId="0" xfId="8" applyNumberFormat="1" applyFont="1" applyFill="1" applyBorder="1" applyAlignment="1">
      <alignment horizontal="right" vertical="center" wrapText="1"/>
    </xf>
    <xf numFmtId="166" fontId="8" fillId="17" borderId="14" xfId="10" applyNumberFormat="1" applyFont="1" applyFill="1" applyBorder="1" applyAlignment="1">
      <alignment horizontal="left" vertical="center" wrapText="1"/>
    </xf>
    <xf numFmtId="0" fontId="7" fillId="9" borderId="14" xfId="8" applyFont="1" applyFill="1" applyBorder="1" applyAlignment="1">
      <alignment horizontal="left" vertical="center" wrapText="1"/>
    </xf>
    <xf numFmtId="0" fontId="7" fillId="9" borderId="14" xfId="8" applyFont="1" applyFill="1" applyBorder="1" applyAlignment="1">
      <alignment vertical="center" wrapText="1"/>
    </xf>
    <xf numFmtId="165" fontId="7" fillId="9" borderId="14" xfId="8" applyNumberFormat="1" applyFont="1" applyFill="1" applyBorder="1" applyAlignment="1">
      <alignment vertical="center" wrapText="1"/>
    </xf>
    <xf numFmtId="165" fontId="8" fillId="17" borderId="14" xfId="10" applyNumberFormat="1" applyFont="1" applyFill="1" applyBorder="1" applyAlignment="1">
      <alignment horizontal="left" vertical="center" wrapText="1"/>
    </xf>
    <xf numFmtId="18" fontId="7" fillId="9" borderId="14" xfId="8" applyNumberFormat="1" applyFont="1" applyFill="1" applyBorder="1" applyAlignment="1">
      <alignment horizontal="left" vertical="center" wrapText="1"/>
    </xf>
    <xf numFmtId="0" fontId="43" fillId="9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46" fillId="16" borderId="0" xfId="5" applyFont="1" applyFill="1" applyBorder="1" applyAlignment="1">
      <alignment vertical="center" wrapText="1"/>
    </xf>
    <xf numFmtId="0" fontId="38" fillId="16" borderId="0" xfId="5" applyFont="1" applyFill="1" applyBorder="1" applyAlignment="1">
      <alignment horizontal="center" vertical="center" wrapText="1"/>
    </xf>
    <xf numFmtId="0" fontId="7" fillId="0" borderId="9" xfId="5" applyFont="1" applyBorder="1" applyAlignment="1">
      <alignment vertical="center" wrapText="1"/>
    </xf>
    <xf numFmtId="0" fontId="38" fillId="16" borderId="0" xfId="0" applyFont="1" applyFill="1" applyBorder="1"/>
    <xf numFmtId="0" fontId="38" fillId="16" borderId="0" xfId="5" applyFont="1" applyFill="1" applyBorder="1" applyAlignment="1">
      <alignment vertical="center" wrapText="1"/>
    </xf>
    <xf numFmtId="0" fontId="15" fillId="0" borderId="0" xfId="5" applyFont="1" applyBorder="1"/>
    <xf numFmtId="0" fontId="12" fillId="9" borderId="7" xfId="0" applyFont="1" applyFill="1" applyBorder="1" applyAlignment="1">
      <alignment horizontal="left" vertical="center" wrapText="1"/>
    </xf>
    <xf numFmtId="0" fontId="7" fillId="0" borderId="0" xfId="13" applyFont="1" applyBorder="1"/>
    <xf numFmtId="0" fontId="7" fillId="0" borderId="0" xfId="13" applyFont="1" applyBorder="1" applyAlignment="1">
      <alignment vertical="center" wrapText="1"/>
    </xf>
    <xf numFmtId="0" fontId="7" fillId="0" borderId="0" xfId="13" applyFont="1" applyBorder="1" applyAlignment="1">
      <alignment horizontal="center" vertical="center"/>
    </xf>
    <xf numFmtId="0" fontId="7" fillId="0" borderId="0" xfId="13" applyFont="1" applyBorder="1" applyAlignment="1">
      <alignment horizontal="center" vertical="center" wrapText="1"/>
    </xf>
    <xf numFmtId="0" fontId="7" fillId="0" borderId="6" xfId="0" applyFont="1" applyBorder="1" applyAlignment="1">
      <alignment horizontal="right" wrapText="1"/>
    </xf>
    <xf numFmtId="0" fontId="12" fillId="0" borderId="7" xfId="13" applyFont="1" applyFill="1" applyBorder="1" applyAlignment="1">
      <alignment horizontal="left" vertical="center" wrapText="1"/>
    </xf>
    <xf numFmtId="0" fontId="12" fillId="0" borderId="7" xfId="13" applyFont="1" applyBorder="1" applyAlignment="1">
      <alignment vertical="center" wrapText="1"/>
    </xf>
    <xf numFmtId="0" fontId="7" fillId="0" borderId="7" xfId="13" applyFont="1" applyBorder="1" applyAlignment="1">
      <alignment vertical="center" wrapText="1"/>
    </xf>
    <xf numFmtId="0" fontId="8" fillId="0" borderId="6" xfId="13" applyFont="1" applyBorder="1" applyAlignment="1">
      <alignment vertical="center" wrapText="1"/>
    </xf>
    <xf numFmtId="0" fontId="17" fillId="0" borderId="7" xfId="13" applyFont="1" applyBorder="1" applyAlignment="1">
      <alignment vertical="center" wrapText="1"/>
    </xf>
    <xf numFmtId="0" fontId="16" fillId="0" borderId="6" xfId="13" applyFont="1" applyFill="1" applyBorder="1" applyAlignment="1">
      <alignment horizontal="left" vertical="center" wrapText="1"/>
    </xf>
    <xf numFmtId="0" fontId="7" fillId="0" borderId="0" xfId="14" applyFont="1"/>
    <xf numFmtId="0" fontId="42" fillId="9" borderId="0" xfId="14" applyFont="1" applyFill="1" applyAlignment="1">
      <alignment wrapText="1"/>
    </xf>
    <xf numFmtId="0" fontId="8" fillId="0" borderId="0" xfId="14" applyFont="1"/>
    <xf numFmtId="0" fontId="37" fillId="4" borderId="0" xfId="14" applyFont="1" applyFill="1" applyBorder="1" applyAlignment="1">
      <alignment vertical="center" wrapText="1"/>
    </xf>
    <xf numFmtId="0" fontId="9" fillId="4" borderId="0" xfId="14" applyFont="1" applyFill="1" applyBorder="1" applyAlignment="1">
      <alignment horizontal="right" vertical="center" wrapText="1"/>
    </xf>
    <xf numFmtId="0" fontId="9" fillId="4" borderId="14" xfId="14" applyFont="1" applyFill="1" applyBorder="1" applyAlignment="1">
      <alignment horizontal="left" vertical="center" wrapText="1"/>
    </xf>
    <xf numFmtId="0" fontId="9" fillId="4" borderId="14" xfId="14" applyFont="1" applyFill="1" applyBorder="1" applyAlignment="1">
      <alignment vertical="center" wrapText="1"/>
    </xf>
    <xf numFmtId="165" fontId="9" fillId="9" borderId="14" xfId="14" applyNumberFormat="1" applyFont="1" applyFill="1" applyBorder="1" applyAlignment="1">
      <alignment horizontal="right" vertical="center" wrapText="1"/>
    </xf>
    <xf numFmtId="165" fontId="9" fillId="3" borderId="14" xfId="14" applyNumberFormat="1" applyFont="1" applyFill="1" applyBorder="1" applyAlignment="1">
      <alignment horizontal="right" vertical="center" wrapText="1"/>
    </xf>
    <xf numFmtId="0" fontId="13" fillId="4" borderId="14" xfId="14" applyFont="1" applyFill="1" applyBorder="1" applyAlignment="1">
      <alignment vertical="center" wrapText="1"/>
    </xf>
    <xf numFmtId="165" fontId="13" fillId="9" borderId="14" xfId="14" applyNumberFormat="1" applyFont="1" applyFill="1" applyBorder="1" applyAlignment="1">
      <alignment horizontal="right" vertical="center" wrapText="1"/>
    </xf>
    <xf numFmtId="0" fontId="47" fillId="0" borderId="0" xfId="14" applyFont="1" applyAlignment="1">
      <alignment vertical="center"/>
    </xf>
    <xf numFmtId="165" fontId="15" fillId="0" borderId="0" xfId="14" applyNumberFormat="1" applyFont="1"/>
    <xf numFmtId="0" fontId="42" fillId="0" borderId="0" xfId="14" applyFont="1" applyAlignment="1">
      <alignment wrapText="1"/>
    </xf>
    <xf numFmtId="0" fontId="7" fillId="9" borderId="0" xfId="14" applyFont="1" applyFill="1" applyBorder="1"/>
    <xf numFmtId="0" fontId="48" fillId="9" borderId="0" xfId="14" applyFont="1" applyFill="1" applyAlignment="1">
      <alignment vertical="center" wrapText="1"/>
    </xf>
    <xf numFmtId="0" fontId="7" fillId="9" borderId="13" xfId="14" applyFont="1" applyFill="1" applyBorder="1" applyAlignment="1">
      <alignment horizontal="center" vertical="center" wrapText="1"/>
    </xf>
    <xf numFmtId="0" fontId="12" fillId="9" borderId="0" xfId="14" applyFont="1" applyFill="1" applyAlignment="1">
      <alignment vertical="center" wrapText="1"/>
    </xf>
    <xf numFmtId="0" fontId="7" fillId="9" borderId="0" xfId="14" applyFont="1" applyFill="1" applyAlignment="1">
      <alignment horizontal="center" vertical="center" wrapText="1"/>
    </xf>
    <xf numFmtId="0" fontId="7" fillId="9" borderId="0" xfId="14" applyFont="1" applyFill="1" applyAlignment="1">
      <alignment horizontal="right" vertical="center" wrapText="1"/>
    </xf>
    <xf numFmtId="0" fontId="7" fillId="9" borderId="14" xfId="14" applyFont="1" applyFill="1" applyBorder="1" applyAlignment="1">
      <alignment horizontal="center" vertical="center" wrapText="1"/>
    </xf>
    <xf numFmtId="165" fontId="7" fillId="9" borderId="14" xfId="14" applyNumberFormat="1" applyFont="1" applyFill="1" applyBorder="1" applyAlignment="1">
      <alignment horizontal="right" vertical="center" wrapText="1"/>
    </xf>
    <xf numFmtId="10" fontId="7" fillId="9" borderId="14" xfId="14" applyNumberFormat="1" applyFont="1" applyFill="1" applyBorder="1" applyAlignment="1">
      <alignment horizontal="right" vertical="center" wrapText="1"/>
    </xf>
    <xf numFmtId="3" fontId="7" fillId="9" borderId="14" xfId="14" applyNumberFormat="1" applyFont="1" applyFill="1" applyBorder="1" applyAlignment="1">
      <alignment horizontal="right" vertical="center" wrapText="1"/>
    </xf>
    <xf numFmtId="165" fontId="7" fillId="9" borderId="14" xfId="14" applyNumberFormat="1" applyFont="1" applyFill="1" applyBorder="1" applyAlignment="1">
      <alignment vertical="center" wrapText="1"/>
    </xf>
    <xf numFmtId="167" fontId="7" fillId="9" borderId="15" xfId="15" applyFont="1" applyFill="1" applyBorder="1" applyAlignment="1">
      <alignment horizontal="right" vertical="center" wrapText="1"/>
    </xf>
    <xf numFmtId="0" fontId="7" fillId="9" borderId="15" xfId="14" applyFont="1" applyFill="1" applyBorder="1" applyAlignment="1">
      <alignment horizontal="center" vertical="center" wrapText="1"/>
    </xf>
    <xf numFmtId="0" fontId="8" fillId="9" borderId="16" xfId="14" applyFont="1" applyFill="1" applyBorder="1" applyAlignment="1">
      <alignment vertical="center" wrapText="1"/>
    </xf>
    <xf numFmtId="165" fontId="8" fillId="9" borderId="16" xfId="14" applyNumberFormat="1" applyFont="1" applyFill="1" applyBorder="1" applyAlignment="1">
      <alignment horizontal="right" vertical="center" wrapText="1"/>
    </xf>
    <xf numFmtId="10" fontId="8" fillId="9" borderId="16" xfId="14" applyNumberFormat="1" applyFont="1" applyFill="1" applyBorder="1" applyAlignment="1">
      <alignment horizontal="right" vertical="center" wrapText="1"/>
    </xf>
    <xf numFmtId="3" fontId="8" fillId="9" borderId="16" xfId="14" applyNumberFormat="1" applyFont="1" applyFill="1" applyBorder="1" applyAlignment="1">
      <alignment horizontal="right" vertical="center" wrapText="1"/>
    </xf>
    <xf numFmtId="165" fontId="8" fillId="9" borderId="16" xfId="14" applyNumberFormat="1" applyFont="1" applyFill="1" applyBorder="1" applyAlignment="1">
      <alignment vertical="center" wrapText="1"/>
    </xf>
    <xf numFmtId="165" fontId="7" fillId="9" borderId="13" xfId="14" applyNumberFormat="1" applyFont="1" applyFill="1" applyBorder="1" applyAlignment="1">
      <alignment horizontal="right" vertical="center" wrapText="1"/>
    </xf>
    <xf numFmtId="10" fontId="7" fillId="9" borderId="13" xfId="14" applyNumberFormat="1" applyFont="1" applyFill="1" applyBorder="1" applyAlignment="1">
      <alignment horizontal="right" vertical="center" wrapText="1"/>
    </xf>
    <xf numFmtId="3" fontId="7" fillId="9" borderId="13" xfId="14" applyNumberFormat="1" applyFont="1" applyFill="1" applyBorder="1" applyAlignment="1">
      <alignment horizontal="right" vertical="center" wrapText="1"/>
    </xf>
    <xf numFmtId="165" fontId="7" fillId="9" borderId="13" xfId="14" applyNumberFormat="1" applyFont="1" applyFill="1" applyBorder="1" applyAlignment="1">
      <alignment vertical="center" wrapText="1"/>
    </xf>
    <xf numFmtId="165" fontId="8" fillId="9" borderId="14" xfId="14" applyNumberFormat="1" applyFont="1" applyFill="1" applyBorder="1" applyAlignment="1">
      <alignment horizontal="right" vertical="center" wrapText="1"/>
    </xf>
    <xf numFmtId="0" fontId="8" fillId="9" borderId="17" xfId="14" applyFont="1" applyFill="1" applyBorder="1" applyAlignment="1">
      <alignment vertical="center" wrapText="1"/>
    </xf>
    <xf numFmtId="165" fontId="8" fillId="9" borderId="17" xfId="14" applyNumberFormat="1" applyFont="1" applyFill="1" applyBorder="1" applyAlignment="1">
      <alignment horizontal="right" vertical="center" wrapText="1"/>
    </xf>
    <xf numFmtId="10" fontId="8" fillId="9" borderId="17" xfId="14" applyNumberFormat="1" applyFont="1" applyFill="1" applyBorder="1" applyAlignment="1">
      <alignment horizontal="right" vertical="center" wrapText="1"/>
    </xf>
    <xf numFmtId="3" fontId="8" fillId="9" borderId="17" xfId="14" applyNumberFormat="1" applyFont="1" applyFill="1" applyBorder="1" applyAlignment="1">
      <alignment horizontal="right" vertical="center" wrapText="1"/>
    </xf>
    <xf numFmtId="165" fontId="8" fillId="9" borderId="17" xfId="14" applyNumberFormat="1" applyFont="1" applyFill="1" applyBorder="1" applyAlignment="1">
      <alignment vertical="center" wrapText="1"/>
    </xf>
    <xf numFmtId="165" fontId="8" fillId="9" borderId="18" xfId="14" applyNumberFormat="1" applyFont="1" applyFill="1" applyBorder="1" applyAlignment="1">
      <alignment horizontal="right" vertical="center" wrapText="1"/>
    </xf>
    <xf numFmtId="10" fontId="8" fillId="9" borderId="18" xfId="14" applyNumberFormat="1" applyFont="1" applyFill="1" applyBorder="1" applyAlignment="1">
      <alignment horizontal="right" vertical="center" wrapText="1"/>
    </xf>
    <xf numFmtId="3" fontId="8" fillId="9" borderId="18" xfId="14" applyNumberFormat="1" applyFont="1" applyFill="1" applyBorder="1" applyAlignment="1">
      <alignment horizontal="right" vertical="center" wrapText="1"/>
    </xf>
    <xf numFmtId="165" fontId="8" fillId="9" borderId="18" xfId="14" applyNumberFormat="1" applyFont="1" applyFill="1" applyBorder="1" applyAlignment="1">
      <alignment vertical="center" wrapText="1"/>
    </xf>
    <xf numFmtId="0" fontId="7" fillId="9" borderId="0" xfId="14" applyFont="1" applyFill="1"/>
    <xf numFmtId="0" fontId="15" fillId="9" borderId="0" xfId="14" applyFont="1" applyFill="1"/>
    <xf numFmtId="165" fontId="15" fillId="9" borderId="0" xfId="14" applyNumberFormat="1" applyFont="1" applyFill="1"/>
    <xf numFmtId="0" fontId="15" fillId="9" borderId="0" xfId="14" applyFont="1" applyFill="1" applyBorder="1"/>
    <xf numFmtId="0" fontId="7" fillId="9" borderId="13" xfId="14" applyFont="1" applyFill="1" applyBorder="1" applyAlignment="1">
      <alignment horizontal="right" vertical="center" wrapText="1"/>
    </xf>
    <xf numFmtId="0" fontId="45" fillId="0" borderId="6" xfId="0" applyFont="1" applyFill="1" applyBorder="1" applyAlignment="1">
      <alignment horizontal="right" vertical="center" wrapText="1"/>
    </xf>
    <xf numFmtId="0" fontId="49" fillId="0" borderId="6" xfId="0" applyFont="1" applyFill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50" fillId="16" borderId="0" xfId="7" applyFont="1" applyFill="1"/>
    <xf numFmtId="0" fontId="9" fillId="0" borderId="25" xfId="0" applyFont="1" applyBorder="1" applyAlignment="1">
      <alignment horizontal="justify" vertical="center"/>
    </xf>
    <xf numFmtId="0" fontId="7" fillId="0" borderId="25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7" fillId="0" borderId="25" xfId="0" applyFont="1" applyBorder="1" applyAlignment="1">
      <alignment vertical="center"/>
    </xf>
    <xf numFmtId="0" fontId="39" fillId="16" borderId="7" xfId="0" applyFont="1" applyFill="1" applyBorder="1" applyAlignment="1">
      <alignment horizontal="right" vertical="center" wrapText="1"/>
    </xf>
    <xf numFmtId="0" fontId="8" fillId="9" borderId="6" xfId="0" applyFont="1" applyFill="1" applyBorder="1" applyAlignment="1">
      <alignment horizontal="right" vertical="center" wrapText="1"/>
    </xf>
    <xf numFmtId="0" fontId="9" fillId="0" borderId="7" xfId="0" applyFont="1" applyFill="1" applyBorder="1" applyAlignment="1">
      <alignment horizontal="right" vertical="center" wrapText="1"/>
    </xf>
    <xf numFmtId="0" fontId="16" fillId="0" borderId="7" xfId="0" applyFont="1" applyFill="1" applyBorder="1" applyAlignment="1">
      <alignment horizontal="right" vertical="center" wrapText="1"/>
    </xf>
    <xf numFmtId="0" fontId="12" fillId="0" borderId="6" xfId="0" applyFont="1" applyFill="1" applyBorder="1" applyAlignment="1">
      <alignment horizontal="right" vertical="center" wrapText="1"/>
    </xf>
    <xf numFmtId="0" fontId="7" fillId="9" borderId="6" xfId="0" applyFont="1" applyFill="1" applyBorder="1" applyAlignment="1">
      <alignment vertical="center" wrapText="1"/>
    </xf>
    <xf numFmtId="0" fontId="16" fillId="9" borderId="7" xfId="0" applyFont="1" applyFill="1" applyBorder="1" applyAlignment="1">
      <alignment horizontal="justify" vertical="center"/>
    </xf>
    <xf numFmtId="0" fontId="16" fillId="9" borderId="8" xfId="0" applyFont="1" applyFill="1" applyBorder="1" applyAlignment="1">
      <alignment horizontal="right" vertical="center" wrapText="1"/>
    </xf>
    <xf numFmtId="0" fontId="16" fillId="9" borderId="7" xfId="0" applyFont="1" applyFill="1" applyBorder="1" applyAlignment="1">
      <alignment horizontal="left" vertical="center"/>
    </xf>
    <xf numFmtId="0" fontId="12" fillId="0" borderId="6" xfId="0" applyFont="1" applyFill="1" applyBorder="1"/>
    <xf numFmtId="165" fontId="7" fillId="4" borderId="7" xfId="0" applyNumberFormat="1" applyFont="1" applyFill="1" applyBorder="1" applyAlignment="1">
      <alignment vertical="center" wrapText="1"/>
    </xf>
    <xf numFmtId="165" fontId="15" fillId="0" borderId="0" xfId="0" applyNumberFormat="1" applyFont="1"/>
    <xf numFmtId="165" fontId="8" fillId="4" borderId="7" xfId="0" applyNumberFormat="1" applyFont="1" applyFill="1" applyBorder="1" applyAlignment="1">
      <alignment vertical="center" wrapText="1"/>
    </xf>
    <xf numFmtId="165" fontId="7" fillId="0" borderId="7" xfId="0" applyNumberFormat="1" applyFont="1" applyFill="1" applyBorder="1" applyAlignment="1">
      <alignment vertical="center" wrapText="1"/>
    </xf>
    <xf numFmtId="165" fontId="52" fillId="4" borderId="7" xfId="0" applyNumberFormat="1" applyFont="1" applyFill="1" applyBorder="1" applyAlignment="1">
      <alignment vertical="center" wrapText="1"/>
    </xf>
    <xf numFmtId="0" fontId="13" fillId="0" borderId="7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vertical="center"/>
    </xf>
    <xf numFmtId="2" fontId="13" fillId="0" borderId="7" xfId="0" applyNumberFormat="1" applyFont="1" applyFill="1" applyBorder="1" applyAlignment="1">
      <alignment vertical="center"/>
    </xf>
    <xf numFmtId="0" fontId="7" fillId="0" borderId="6" xfId="0" applyFont="1" applyBorder="1" applyAlignment="1">
      <alignment horizontal="right" vertical="center" wrapText="1"/>
    </xf>
    <xf numFmtId="0" fontId="16" fillId="0" borderId="7" xfId="0" applyFont="1" applyBorder="1" applyAlignment="1">
      <alignment horizontal="left" vertical="center" wrapText="1"/>
    </xf>
    <xf numFmtId="168" fontId="15" fillId="0" borderId="0" xfId="0" applyNumberFormat="1" applyFont="1"/>
    <xf numFmtId="49" fontId="8" fillId="4" borderId="7" xfId="0" applyNumberFormat="1" applyFont="1" applyFill="1" applyBorder="1" applyAlignment="1">
      <alignment horizontal="left" vertical="center" wrapText="1"/>
    </xf>
    <xf numFmtId="49" fontId="13" fillId="0" borderId="7" xfId="0" applyNumberFormat="1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right" vertical="center" wrapText="1"/>
    </xf>
    <xf numFmtId="0" fontId="45" fillId="9" borderId="0" xfId="6" applyFont="1" applyFill="1" applyAlignment="1">
      <alignment horizontal="right" vertical="center" wrapText="1"/>
    </xf>
    <xf numFmtId="0" fontId="45" fillId="9" borderId="14" xfId="6" applyFont="1" applyFill="1" applyBorder="1" applyAlignment="1">
      <alignment horizontal="right" vertical="center" wrapText="1"/>
    </xf>
    <xf numFmtId="0" fontId="49" fillId="4" borderId="6" xfId="0" applyFont="1" applyFill="1" applyBorder="1" applyAlignment="1">
      <alignment horizontal="right" vertical="center" wrapText="1"/>
    </xf>
    <xf numFmtId="0" fontId="49" fillId="4" borderId="7" xfId="0" applyFont="1" applyFill="1" applyBorder="1" applyAlignment="1">
      <alignment horizontal="right" vertical="center" wrapText="1"/>
    </xf>
    <xf numFmtId="0" fontId="45" fillId="4" borderId="7" xfId="0" applyFont="1" applyFill="1" applyBorder="1" applyAlignment="1">
      <alignment horizontal="right"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7" fillId="9" borderId="0" xfId="6" applyFont="1" applyFill="1" applyAlignment="1">
      <alignment horizontal="left"/>
    </xf>
    <xf numFmtId="0" fontId="7" fillId="9" borderId="0" xfId="6" applyFont="1" applyFill="1" applyAlignment="1">
      <alignment horizontal="left" vertical="center" wrapText="1"/>
    </xf>
    <xf numFmtId="0" fontId="7" fillId="9" borderId="0" xfId="6" applyFont="1" applyFill="1" applyAlignment="1">
      <alignment horizontal="left" wrapText="1"/>
    </xf>
    <xf numFmtId="0" fontId="7" fillId="9" borderId="0" xfId="6" applyFont="1" applyFill="1" applyAlignment="1">
      <alignment horizontal="left" vertical="top" wrapText="1"/>
    </xf>
    <xf numFmtId="0" fontId="7" fillId="9" borderId="14" xfId="6" applyFont="1" applyFill="1" applyBorder="1" applyAlignment="1">
      <alignment horizontal="left" vertical="center"/>
    </xf>
    <xf numFmtId="0" fontId="20" fillId="9" borderId="14" xfId="6" applyFont="1" applyFill="1" applyBorder="1" applyAlignment="1">
      <alignment horizontal="left" vertical="center"/>
    </xf>
    <xf numFmtId="0" fontId="12" fillId="0" borderId="0" xfId="8" applyFont="1" applyAlignment="1">
      <alignment horizontal="left"/>
    </xf>
    <xf numFmtId="0" fontId="7" fillId="9" borderId="0" xfId="6" applyFont="1" applyFill="1" applyBorder="1" applyAlignment="1">
      <alignment horizontal="left" vertical="center" wrapText="1"/>
    </xf>
    <xf numFmtId="0" fontId="12" fillId="0" borderId="0" xfId="9" applyFont="1" applyAlignment="1">
      <alignment horizontal="left"/>
    </xf>
    <xf numFmtId="0" fontId="7" fillId="9" borderId="13" xfId="6" applyFont="1" applyFill="1" applyBorder="1" applyAlignment="1">
      <alignment horizontal="right" wrapText="1"/>
    </xf>
    <xf numFmtId="0" fontId="12" fillId="0" borderId="0" xfId="5" applyFont="1" applyFill="1" applyBorder="1" applyAlignment="1">
      <alignment horizontal="center" vertical="center"/>
    </xf>
    <xf numFmtId="0" fontId="12" fillId="16" borderId="0" xfId="5" applyFont="1" applyFill="1" applyBorder="1" applyAlignment="1">
      <alignment horizontal="center" vertical="center"/>
    </xf>
    <xf numFmtId="0" fontId="16" fillId="16" borderId="0" xfId="0" applyFont="1" applyFill="1" applyBorder="1" applyAlignment="1">
      <alignment horizontal="center"/>
    </xf>
    <xf numFmtId="0" fontId="12" fillId="0" borderId="10" xfId="7" quotePrefix="1" applyFont="1" applyFill="1" applyBorder="1" applyAlignment="1">
      <alignment horizontal="center" vertical="center"/>
    </xf>
    <xf numFmtId="0" fontId="12" fillId="0" borderId="10" xfId="7" applyFont="1" applyFill="1" applyBorder="1" applyAlignment="1">
      <alignment horizontal="center" vertical="center"/>
    </xf>
    <xf numFmtId="0" fontId="8" fillId="0" borderId="7" xfId="0" quotePrefix="1" applyFont="1" applyBorder="1" applyAlignment="1">
      <alignment horizontal="left" vertical="center"/>
    </xf>
    <xf numFmtId="0" fontId="8" fillId="0" borderId="7" xfId="0" quotePrefix="1" applyFont="1" applyBorder="1" applyAlignment="1">
      <alignment horizontal="left"/>
    </xf>
    <xf numFmtId="3" fontId="16" fillId="0" borderId="7" xfId="2" applyFont="1" applyFill="1" applyBorder="1" applyAlignment="1">
      <alignment horizontal="center" vertical="center"/>
      <protection locked="0"/>
    </xf>
    <xf numFmtId="0" fontId="8" fillId="0" borderId="7" xfId="0" applyFont="1" applyFill="1" applyBorder="1"/>
    <xf numFmtId="0" fontId="16" fillId="0" borderId="7" xfId="1" applyFont="1" applyFill="1" applyBorder="1" applyAlignment="1">
      <alignment vertical="center" wrapText="1"/>
    </xf>
    <xf numFmtId="165" fontId="9" fillId="0" borderId="7" xfId="0" applyNumberFormat="1" applyFont="1" applyFill="1" applyBorder="1" applyAlignment="1">
      <alignment vertical="center" wrapText="1"/>
    </xf>
    <xf numFmtId="165" fontId="38" fillId="16" borderId="7" xfId="0" applyNumberFormat="1" applyFont="1" applyFill="1" applyBorder="1" applyAlignment="1">
      <alignment vertical="center" wrapText="1"/>
    </xf>
    <xf numFmtId="0" fontId="38" fillId="16" borderId="7" xfId="0" applyFont="1" applyFill="1" applyBorder="1" applyAlignment="1">
      <alignment horizontal="left" vertical="center"/>
    </xf>
    <xf numFmtId="0" fontId="7" fillId="9" borderId="0" xfId="6" applyFont="1" applyFill="1" applyBorder="1" applyAlignment="1">
      <alignment horizontal="right" vertical="center" wrapText="1"/>
    </xf>
    <xf numFmtId="165" fontId="13" fillId="0" borderId="7" xfId="0" applyNumberFormat="1" applyFont="1" applyBorder="1" applyAlignment="1">
      <alignment vertical="center" wrapText="1"/>
    </xf>
    <xf numFmtId="165" fontId="9" fillId="0" borderId="7" xfId="0" applyNumberFormat="1" applyFont="1" applyBorder="1" applyAlignment="1">
      <alignment vertical="center" wrapText="1"/>
    </xf>
    <xf numFmtId="165" fontId="13" fillId="0" borderId="7" xfId="0" applyNumberFormat="1" applyFont="1" applyFill="1" applyBorder="1" applyAlignment="1">
      <alignment vertical="center" wrapText="1"/>
    </xf>
    <xf numFmtId="165" fontId="13" fillId="0" borderId="6" xfId="0" applyNumberFormat="1" applyFont="1" applyBorder="1" applyAlignment="1">
      <alignment vertical="center" wrapText="1"/>
    </xf>
    <xf numFmtId="165" fontId="7" fillId="0" borderId="0" xfId="0" applyNumberFormat="1" applyFont="1"/>
    <xf numFmtId="165" fontId="16" fillId="0" borderId="7" xfId="2" applyNumberFormat="1" applyFont="1" applyFill="1" applyBorder="1" applyAlignment="1">
      <alignment horizontal="right" vertical="center"/>
      <protection locked="0"/>
    </xf>
    <xf numFmtId="165" fontId="12" fillId="0" borderId="7" xfId="2" applyNumberFormat="1" applyFont="1" applyFill="1" applyBorder="1" applyAlignment="1">
      <alignment horizontal="right" vertical="center" wrapText="1"/>
      <protection locked="0"/>
    </xf>
    <xf numFmtId="165" fontId="12" fillId="0" borderId="7" xfId="2" quotePrefix="1" applyNumberFormat="1" applyFont="1" applyFill="1" applyBorder="1" applyAlignment="1">
      <alignment horizontal="right" vertical="center" wrapText="1"/>
      <protection locked="0"/>
    </xf>
    <xf numFmtId="165" fontId="16" fillId="0" borderId="7" xfId="2" applyNumberFormat="1" applyFont="1" applyFill="1" applyBorder="1" applyAlignment="1">
      <alignment horizontal="right" vertical="center" wrapText="1"/>
      <protection locked="0"/>
    </xf>
    <xf numFmtId="165" fontId="16" fillId="0" borderId="7" xfId="2" quotePrefix="1" applyNumberFormat="1" applyFont="1" applyFill="1" applyBorder="1" applyAlignment="1">
      <alignment horizontal="right" vertical="center" wrapText="1"/>
      <protection locked="0"/>
    </xf>
    <xf numFmtId="165" fontId="12" fillId="0" borderId="7" xfId="2" applyNumberFormat="1" applyFont="1" applyFill="1" applyBorder="1" applyAlignment="1">
      <alignment horizontal="right" vertical="center"/>
      <protection locked="0"/>
    </xf>
    <xf numFmtId="165" fontId="12" fillId="0" borderId="6" xfId="2" applyNumberFormat="1" applyFont="1" applyFill="1" applyBorder="1" applyAlignment="1">
      <alignment horizontal="right" vertical="center"/>
      <protection locked="0"/>
    </xf>
    <xf numFmtId="165" fontId="15" fillId="0" borderId="0" xfId="0" applyNumberFormat="1" applyFont="1" applyAlignment="1">
      <alignment horizontal="left"/>
    </xf>
    <xf numFmtId="169" fontId="12" fillId="0" borderId="6" xfId="2" applyNumberFormat="1" applyFont="1" applyFill="1" applyBorder="1" applyAlignment="1">
      <alignment horizontal="right" vertical="center"/>
      <protection locked="0"/>
    </xf>
    <xf numFmtId="0" fontId="7" fillId="9" borderId="26" xfId="6" applyFont="1" applyFill="1" applyBorder="1" applyAlignment="1">
      <alignment horizontal="right" vertical="center" wrapText="1"/>
    </xf>
    <xf numFmtId="0" fontId="7" fillId="9" borderId="27" xfId="6" applyFont="1" applyFill="1" applyBorder="1" applyAlignment="1">
      <alignment horizontal="right" vertical="center" wrapText="1"/>
    </xf>
    <xf numFmtId="165" fontId="8" fillId="9" borderId="28" xfId="6" applyNumberFormat="1" applyFont="1" applyFill="1" applyBorder="1" applyAlignment="1">
      <alignment horizontal="right" vertical="center"/>
    </xf>
    <xf numFmtId="165" fontId="8" fillId="9" borderId="29" xfId="6" applyNumberFormat="1" applyFont="1" applyFill="1" applyBorder="1" applyAlignment="1">
      <alignment horizontal="right" vertical="center"/>
    </xf>
    <xf numFmtId="0" fontId="45" fillId="9" borderId="27" xfId="6" applyFont="1" applyFill="1" applyBorder="1" applyAlignment="1">
      <alignment horizontal="right" vertical="center" wrapText="1"/>
    </xf>
    <xf numFmtId="165" fontId="7" fillId="9" borderId="28" xfId="6" applyNumberFormat="1" applyFont="1" applyFill="1" applyBorder="1" applyAlignment="1">
      <alignment horizontal="right" vertical="center"/>
    </xf>
    <xf numFmtId="165" fontId="7" fillId="9" borderId="29" xfId="6" applyNumberFormat="1" applyFont="1" applyFill="1" applyBorder="1" applyAlignment="1">
      <alignment horizontal="right" vertical="center"/>
    </xf>
    <xf numFmtId="165" fontId="12" fillId="0" borderId="7" xfId="0" applyNumberFormat="1" applyFont="1" applyFill="1" applyBorder="1" applyAlignment="1">
      <alignment vertical="center"/>
    </xf>
    <xf numFmtId="165" fontId="16" fillId="9" borderId="8" xfId="0" applyNumberFormat="1" applyFont="1" applyFill="1" applyBorder="1" applyAlignment="1">
      <alignment vertical="center"/>
    </xf>
    <xf numFmtId="165" fontId="16" fillId="0" borderId="7" xfId="0" applyNumberFormat="1" applyFont="1" applyFill="1" applyBorder="1" applyAlignment="1">
      <alignment vertical="center"/>
    </xf>
    <xf numFmtId="165" fontId="16" fillId="0" borderId="6" xfId="0" applyNumberFormat="1" applyFont="1" applyFill="1" applyBorder="1" applyAlignment="1">
      <alignment vertical="center"/>
    </xf>
    <xf numFmtId="165" fontId="12" fillId="0" borderId="7" xfId="0" applyNumberFormat="1" applyFont="1" applyFill="1" applyBorder="1" applyAlignment="1">
      <alignment horizontal="justify" vertical="center" wrapText="1"/>
    </xf>
    <xf numFmtId="165" fontId="8" fillId="2" borderId="6" xfId="0" applyNumberFormat="1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165" fontId="8" fillId="2" borderId="7" xfId="0" applyNumberFormat="1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right" vertical="center" wrapText="1"/>
    </xf>
    <xf numFmtId="0" fontId="8" fillId="2" borderId="6" xfId="0" applyFont="1" applyFill="1" applyBorder="1" applyAlignment="1">
      <alignment horizontal="right" vertical="center" wrapText="1"/>
    </xf>
    <xf numFmtId="165" fontId="7" fillId="0" borderId="0" xfId="0" applyNumberFormat="1" applyFont="1" applyFill="1"/>
    <xf numFmtId="165" fontId="15" fillId="0" borderId="0" xfId="0" applyNumberFormat="1" applyFont="1" applyFill="1"/>
    <xf numFmtId="165" fontId="15" fillId="0" borderId="0" xfId="0" applyNumberFormat="1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15" fillId="0" borderId="0" xfId="0" applyFont="1" applyFill="1" applyAlignment="1">
      <alignment horizontal="left" wrapText="1"/>
    </xf>
    <xf numFmtId="165" fontId="12" fillId="0" borderId="7" xfId="0" applyNumberFormat="1" applyFont="1" applyFill="1" applyBorder="1" applyAlignment="1">
      <alignment horizontal="right" vertical="center" wrapText="1"/>
    </xf>
    <xf numFmtId="169" fontId="15" fillId="0" borderId="0" xfId="0" applyNumberFormat="1" applyFont="1" applyAlignment="1">
      <alignment horizontal="left"/>
    </xf>
    <xf numFmtId="165" fontId="7" fillId="0" borderId="6" xfId="0" applyNumberFormat="1" applyFont="1" applyFill="1" applyBorder="1" applyAlignment="1">
      <alignment horizontal="right" vertical="center"/>
    </xf>
    <xf numFmtId="165" fontId="8" fillId="0" borderId="6" xfId="0" applyNumberFormat="1" applyFont="1" applyFill="1" applyBorder="1" applyAlignment="1">
      <alignment horizontal="right" vertical="center"/>
    </xf>
    <xf numFmtId="165" fontId="12" fillId="0" borderId="7" xfId="0" applyNumberFormat="1" applyFont="1" applyBorder="1" applyAlignment="1">
      <alignment horizontal="right" vertical="center"/>
    </xf>
    <xf numFmtId="165" fontId="37" fillId="9" borderId="11" xfId="5" applyNumberFormat="1" applyFont="1" applyFill="1" applyBorder="1" applyAlignment="1">
      <alignment horizontal="right" vertical="center" wrapText="1"/>
    </xf>
    <xf numFmtId="165" fontId="12" fillId="0" borderId="6" xfId="0" quotePrefix="1" applyNumberFormat="1" applyFont="1" applyFill="1" applyBorder="1" applyAlignment="1">
      <alignment wrapText="1"/>
    </xf>
    <xf numFmtId="165" fontId="12" fillId="0" borderId="6" xfId="0" quotePrefix="1" applyNumberFormat="1" applyFont="1" applyFill="1" applyBorder="1"/>
    <xf numFmtId="165" fontId="12" fillId="0" borderId="7" xfId="0" quotePrefix="1" applyNumberFormat="1" applyFont="1" applyFill="1" applyBorder="1" applyAlignment="1">
      <alignment horizontal="right" wrapText="1"/>
    </xf>
    <xf numFmtId="165" fontId="8" fillId="0" borderId="7" xfId="0" quotePrefix="1" applyNumberFormat="1" applyFont="1" applyFill="1" applyBorder="1"/>
    <xf numFmtId="165" fontId="15" fillId="9" borderId="0" xfId="8" applyNumberFormat="1" applyFont="1" applyFill="1" applyAlignment="1">
      <alignment horizontal="left"/>
    </xf>
    <xf numFmtId="0" fontId="15" fillId="9" borderId="0" xfId="8" applyFont="1" applyFill="1" applyAlignment="1">
      <alignment horizontal="left"/>
    </xf>
    <xf numFmtId="10" fontId="15" fillId="9" borderId="0" xfId="8" applyNumberFormat="1" applyFont="1" applyFill="1" applyAlignment="1">
      <alignment horizontal="left"/>
    </xf>
    <xf numFmtId="164" fontId="18" fillId="9" borderId="0" xfId="8" applyNumberFormat="1" applyFont="1" applyFill="1" applyBorder="1" applyAlignment="1">
      <alignment horizontal="left" vertical="center" wrapText="1"/>
    </xf>
    <xf numFmtId="169" fontId="15" fillId="9" borderId="0" xfId="8" applyNumberFormat="1" applyFont="1" applyFill="1" applyAlignment="1">
      <alignment horizontal="left"/>
    </xf>
    <xf numFmtId="165" fontId="7" fillId="0" borderId="7" xfId="0" applyNumberFormat="1" applyFont="1" applyBorder="1" applyAlignment="1">
      <alignment vertical="center" wrapText="1"/>
    </xf>
    <xf numFmtId="165" fontId="8" fillId="0" borderId="7" xfId="0" applyNumberFormat="1" applyFont="1" applyBorder="1" applyAlignment="1">
      <alignment vertical="center" wrapText="1"/>
    </xf>
    <xf numFmtId="165" fontId="7" fillId="0" borderId="7" xfId="0" applyNumberFormat="1" applyFont="1" applyFill="1" applyBorder="1" applyAlignment="1">
      <alignment wrapText="1"/>
    </xf>
    <xf numFmtId="165" fontId="7" fillId="0" borderId="7" xfId="0" applyNumberFormat="1" applyFont="1" applyFill="1" applyBorder="1" applyAlignment="1">
      <alignment horizontal="right" vertical="center" wrapText="1"/>
    </xf>
    <xf numFmtId="165" fontId="8" fillId="0" borderId="7" xfId="0" applyNumberFormat="1" applyFont="1" applyFill="1" applyBorder="1" applyAlignment="1">
      <alignment horizontal="right" vertical="center" wrapText="1"/>
    </xf>
    <xf numFmtId="9" fontId="7" fillId="0" borderId="7" xfId="0" applyNumberFormat="1" applyFont="1" applyFill="1" applyBorder="1" applyAlignment="1">
      <alignment horizontal="right" vertical="center" wrapText="1"/>
    </xf>
    <xf numFmtId="9" fontId="12" fillId="0" borderId="7" xfId="0" applyNumberFormat="1" applyFont="1" applyFill="1" applyBorder="1" applyAlignment="1">
      <alignment horizontal="right" vertical="center" wrapText="1"/>
    </xf>
    <xf numFmtId="165" fontId="15" fillId="9" borderId="0" xfId="0" applyNumberFormat="1" applyFont="1" applyFill="1" applyAlignment="1">
      <alignment wrapText="1"/>
    </xf>
    <xf numFmtId="165" fontId="45" fillId="0" borderId="6" xfId="0" applyNumberFormat="1" applyFont="1" applyFill="1" applyBorder="1" applyAlignment="1">
      <alignment horizontal="right" vertical="center" wrapText="1"/>
    </xf>
    <xf numFmtId="165" fontId="49" fillId="0" borderId="6" xfId="0" applyNumberFormat="1" applyFont="1" applyFill="1" applyBorder="1" applyAlignment="1">
      <alignment horizontal="right" vertical="center" wrapText="1"/>
    </xf>
    <xf numFmtId="10" fontId="49" fillId="0" borderId="6" xfId="0" applyNumberFormat="1" applyFont="1" applyFill="1" applyBorder="1" applyAlignment="1">
      <alignment horizontal="right" vertical="center" wrapText="1"/>
    </xf>
    <xf numFmtId="10" fontId="7" fillId="0" borderId="0" xfId="0" applyNumberFormat="1" applyFont="1"/>
    <xf numFmtId="165" fontId="7" fillId="0" borderId="8" xfId="0" applyNumberFormat="1" applyFont="1" applyFill="1" applyBorder="1" applyAlignment="1">
      <alignment wrapText="1"/>
    </xf>
    <xf numFmtId="0" fontId="7" fillId="9" borderId="8" xfId="0" applyFont="1" applyFill="1" applyBorder="1" applyAlignment="1">
      <alignment wrapText="1"/>
    </xf>
    <xf numFmtId="168" fontId="7" fillId="0" borderId="7" xfId="0" applyNumberFormat="1" applyFont="1" applyFill="1" applyBorder="1" applyAlignment="1">
      <alignment wrapText="1"/>
    </xf>
    <xf numFmtId="168" fontId="7" fillId="0" borderId="8" xfId="0" applyNumberFormat="1" applyFont="1" applyFill="1" applyBorder="1" applyAlignment="1">
      <alignment wrapText="1"/>
    </xf>
    <xf numFmtId="165" fontId="7" fillId="0" borderId="0" xfId="0" applyNumberFormat="1" applyFont="1" applyFill="1" applyAlignment="1">
      <alignment horizontal="right" wrapText="1"/>
    </xf>
    <xf numFmtId="3" fontId="49" fillId="0" borderId="6" xfId="0" applyNumberFormat="1" applyFont="1" applyFill="1" applyBorder="1" applyAlignment="1">
      <alignment horizontal="right" vertical="center" wrapText="1"/>
    </xf>
    <xf numFmtId="3" fontId="7" fillId="0" borderId="7" xfId="0" applyNumberFormat="1" applyFont="1" applyFill="1" applyBorder="1" applyAlignment="1">
      <alignment wrapText="1"/>
    </xf>
    <xf numFmtId="3" fontId="7" fillId="0" borderId="8" xfId="0" applyNumberFormat="1" applyFont="1" applyFill="1" applyBorder="1" applyAlignment="1">
      <alignment wrapText="1"/>
    </xf>
    <xf numFmtId="3" fontId="7" fillId="0" borderId="0" xfId="0" applyNumberFormat="1" applyFont="1"/>
    <xf numFmtId="0" fontId="49" fillId="0" borderId="6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Alignment="1">
      <alignment horizontal="right" wrapText="1"/>
    </xf>
    <xf numFmtId="0" fontId="7" fillId="0" borderId="0" xfId="0" applyNumberFormat="1" applyFont="1"/>
    <xf numFmtId="0" fontId="12" fillId="9" borderId="6" xfId="0" applyFont="1" applyFill="1" applyBorder="1" applyAlignment="1">
      <alignment horizontal="left" vertical="center" wrapText="1"/>
    </xf>
    <xf numFmtId="165" fontId="7" fillId="0" borderId="6" xfId="0" applyNumberFormat="1" applyFont="1" applyFill="1" applyBorder="1" applyAlignment="1">
      <alignment wrapText="1"/>
    </xf>
    <xf numFmtId="168" fontId="7" fillId="0" borderId="6" xfId="0" applyNumberFormat="1" applyFont="1" applyFill="1" applyBorder="1" applyAlignment="1">
      <alignment wrapText="1"/>
    </xf>
    <xf numFmtId="165" fontId="8" fillId="0" borderId="7" xfId="0" applyNumberFormat="1" applyFont="1" applyFill="1" applyBorder="1" applyAlignment="1">
      <alignment vertical="center" wrapText="1"/>
    </xf>
    <xf numFmtId="165" fontId="7" fillId="0" borderId="7" xfId="0" applyNumberFormat="1" applyFont="1" applyFill="1" applyBorder="1"/>
    <xf numFmtId="165" fontId="8" fillId="0" borderId="7" xfId="0" applyNumberFormat="1" applyFont="1" applyFill="1" applyBorder="1"/>
    <xf numFmtId="165" fontId="15" fillId="0" borderId="0" xfId="0" applyNumberFormat="1" applyFont="1" applyFill="1" applyBorder="1"/>
    <xf numFmtId="165" fontId="7" fillId="0" borderId="6" xfId="0" applyNumberFormat="1" applyFont="1" applyFill="1" applyBorder="1"/>
    <xf numFmtId="165" fontId="8" fillId="0" borderId="6" xfId="0" applyNumberFormat="1" applyFont="1" applyFill="1" applyBorder="1"/>
    <xf numFmtId="165" fontId="7" fillId="4" borderId="7" xfId="13" applyNumberFormat="1" applyFont="1" applyFill="1" applyBorder="1" applyAlignment="1">
      <alignment horizontal="right" vertical="center" wrapText="1"/>
    </xf>
    <xf numFmtId="165" fontId="12" fillId="4" borderId="7" xfId="13" applyNumberFormat="1" applyFont="1" applyFill="1" applyBorder="1" applyAlignment="1">
      <alignment horizontal="right" vertical="center" wrapText="1"/>
    </xf>
    <xf numFmtId="165" fontId="7" fillId="0" borderId="7" xfId="13" applyNumberFormat="1" applyFont="1" applyBorder="1" applyAlignment="1">
      <alignment horizontal="right" vertical="center" wrapText="1"/>
    </xf>
    <xf numFmtId="165" fontId="12" fillId="0" borderId="7" xfId="13" applyNumberFormat="1" applyFont="1" applyBorder="1" applyAlignment="1">
      <alignment horizontal="right" vertical="center" wrapText="1"/>
    </xf>
    <xf numFmtId="165" fontId="7" fillId="0" borderId="7" xfId="13" applyNumberFormat="1" applyFont="1" applyFill="1" applyBorder="1" applyAlignment="1">
      <alignment horizontal="right" vertical="center" wrapText="1"/>
    </xf>
    <xf numFmtId="165" fontId="8" fillId="0" borderId="6" xfId="13" applyNumberFormat="1" applyFont="1" applyFill="1" applyBorder="1" applyAlignment="1">
      <alignment horizontal="right" vertical="center" wrapText="1"/>
    </xf>
    <xf numFmtId="165" fontId="8" fillId="0" borderId="6" xfId="13" applyNumberFormat="1" applyFont="1" applyBorder="1" applyAlignment="1">
      <alignment horizontal="right" vertical="center" wrapText="1"/>
    </xf>
    <xf numFmtId="165" fontId="15" fillId="0" borderId="0" xfId="13" applyNumberFormat="1" applyFont="1" applyBorder="1"/>
    <xf numFmtId="165" fontId="15" fillId="9" borderId="0" xfId="14" applyNumberFormat="1" applyFont="1" applyFill="1" applyBorder="1" applyAlignment="1">
      <alignment horizontal="left"/>
    </xf>
    <xf numFmtId="2" fontId="7" fillId="0" borderId="7" xfId="0" applyNumberFormat="1" applyFont="1" applyFill="1" applyBorder="1" applyAlignment="1">
      <alignment horizontal="right"/>
    </xf>
    <xf numFmtId="2" fontId="12" fillId="0" borderId="7" xfId="2" applyNumberFormat="1" applyFont="1" applyFill="1" applyBorder="1" applyAlignment="1">
      <alignment horizontal="right" vertical="center" wrapText="1"/>
      <protection locked="0"/>
    </xf>
    <xf numFmtId="2" fontId="16" fillId="0" borderId="7" xfId="2" applyNumberFormat="1" applyFont="1" applyFill="1" applyBorder="1" applyAlignment="1">
      <alignment horizontal="right" vertical="center" wrapText="1"/>
      <protection locked="0"/>
    </xf>
    <xf numFmtId="2" fontId="53" fillId="7" borderId="7" xfId="2" applyNumberFormat="1" applyFont="1" applyFill="1" applyBorder="1" applyAlignment="1">
      <alignment horizontal="right" vertical="center"/>
      <protection locked="0"/>
    </xf>
    <xf numFmtId="167" fontId="8" fillId="9" borderId="15" xfId="15" applyFont="1" applyFill="1" applyBorder="1" applyAlignment="1">
      <alignment horizontal="right" vertical="center" wrapText="1"/>
    </xf>
    <xf numFmtId="2" fontId="7" fillId="9" borderId="14" xfId="14" applyNumberFormat="1" applyFont="1" applyFill="1" applyBorder="1" applyAlignment="1">
      <alignment horizontal="right" vertical="center" wrapText="1"/>
    </xf>
    <xf numFmtId="2" fontId="7" fillId="9" borderId="14" xfId="15" applyNumberFormat="1" applyFont="1" applyFill="1" applyBorder="1" applyAlignment="1">
      <alignment horizontal="right" vertical="center" wrapText="1"/>
    </xf>
    <xf numFmtId="2" fontId="8" fillId="9" borderId="16" xfId="14" applyNumberFormat="1" applyFont="1" applyFill="1" applyBorder="1" applyAlignment="1">
      <alignment horizontal="right" vertical="center" wrapText="1"/>
    </xf>
    <xf numFmtId="2" fontId="7" fillId="9" borderId="13" xfId="14" applyNumberFormat="1" applyFont="1" applyFill="1" applyBorder="1" applyAlignment="1">
      <alignment horizontal="right" vertical="center" wrapText="1"/>
    </xf>
    <xf numFmtId="2" fontId="8" fillId="9" borderId="17" xfId="14" applyNumberFormat="1" applyFont="1" applyFill="1" applyBorder="1" applyAlignment="1">
      <alignment horizontal="right" vertical="center" wrapText="1"/>
    </xf>
    <xf numFmtId="2" fontId="8" fillId="9" borderId="18" xfId="14" applyNumberFormat="1" applyFont="1" applyFill="1" applyBorder="1" applyAlignment="1">
      <alignment horizontal="right" vertical="center" wrapText="1"/>
    </xf>
    <xf numFmtId="10" fontId="7" fillId="9" borderId="14" xfId="15" applyNumberFormat="1" applyFont="1" applyFill="1" applyBorder="1" applyAlignment="1">
      <alignment horizontal="right" vertical="center" wrapText="1"/>
    </xf>
    <xf numFmtId="168" fontId="7" fillId="0" borderId="0" xfId="0" applyNumberFormat="1" applyFont="1" applyFill="1" applyAlignment="1">
      <alignment horizontal="right" wrapText="1"/>
    </xf>
    <xf numFmtId="165" fontId="13" fillId="3" borderId="7" xfId="0" applyNumberFormat="1" applyFont="1" applyFill="1" applyBorder="1" applyAlignment="1">
      <alignment vertical="center" wrapText="1"/>
    </xf>
    <xf numFmtId="165" fontId="16" fillId="0" borderId="6" xfId="0" quotePrefix="1" applyNumberFormat="1" applyFont="1" applyFill="1" applyBorder="1" applyAlignment="1">
      <alignment wrapText="1"/>
    </xf>
    <xf numFmtId="165" fontId="16" fillId="0" borderId="6" xfId="0" quotePrefix="1" applyNumberFormat="1" applyFont="1" applyFill="1" applyBorder="1"/>
    <xf numFmtId="0" fontId="16" fillId="0" borderId="7" xfId="0" applyFont="1" applyFill="1" applyBorder="1" applyAlignment="1">
      <alignment horizontal="left" vertical="center"/>
    </xf>
    <xf numFmtId="0" fontId="16" fillId="0" borderId="6" xfId="0" applyFont="1" applyFill="1" applyBorder="1" applyAlignment="1">
      <alignment horizontal="left" vertical="center"/>
    </xf>
    <xf numFmtId="165" fontId="8" fillId="0" borderId="6" xfId="0" quotePrefix="1" applyNumberFormat="1" applyFont="1" applyFill="1" applyBorder="1" applyAlignment="1">
      <alignment vertical="center" wrapText="1"/>
    </xf>
    <xf numFmtId="165" fontId="7" fillId="0" borderId="7" xfId="0" quotePrefix="1" applyNumberFormat="1" applyFont="1" applyFill="1" applyBorder="1" applyAlignment="1">
      <alignment vertical="center"/>
    </xf>
    <xf numFmtId="165" fontId="7" fillId="3" borderId="7" xfId="13" applyNumberFormat="1" applyFont="1" applyFill="1" applyBorder="1" applyAlignment="1">
      <alignment horizontal="right" vertical="center" wrapText="1"/>
    </xf>
    <xf numFmtId="165" fontId="8" fillId="3" borderId="6" xfId="13" applyNumberFormat="1" applyFont="1" applyFill="1" applyBorder="1" applyAlignment="1">
      <alignment horizontal="right" vertical="center" wrapText="1"/>
    </xf>
    <xf numFmtId="0" fontId="12" fillId="9" borderId="32" xfId="0" applyFont="1" applyFill="1" applyBorder="1" applyAlignment="1">
      <alignment horizontal="left" vertical="center" wrapText="1"/>
    </xf>
    <xf numFmtId="165" fontId="7" fillId="0" borderId="33" xfId="0" applyNumberFormat="1" applyFont="1" applyFill="1" applyBorder="1" applyAlignment="1">
      <alignment wrapText="1"/>
    </xf>
    <xf numFmtId="168" fontId="7" fillId="0" borderId="33" xfId="0" applyNumberFormat="1" applyFont="1" applyFill="1" applyBorder="1" applyAlignment="1">
      <alignment wrapText="1"/>
    </xf>
    <xf numFmtId="3" fontId="7" fillId="0" borderId="33" xfId="0" applyNumberFormat="1" applyFont="1" applyFill="1" applyBorder="1" applyAlignment="1">
      <alignment wrapText="1"/>
    </xf>
    <xf numFmtId="165" fontId="8" fillId="0" borderId="35" xfId="0" applyNumberFormat="1" applyFont="1" applyFill="1" applyBorder="1" applyAlignment="1">
      <alignment wrapText="1"/>
    </xf>
    <xf numFmtId="165" fontId="7" fillId="0" borderId="34" xfId="0" applyNumberFormat="1" applyFont="1" applyFill="1" applyBorder="1" applyAlignment="1">
      <alignment wrapText="1"/>
    </xf>
    <xf numFmtId="165" fontId="8" fillId="0" borderId="36" xfId="0" applyNumberFormat="1" applyFont="1" applyFill="1" applyBorder="1" applyAlignment="1">
      <alignment wrapText="1"/>
    </xf>
    <xf numFmtId="168" fontId="8" fillId="0" borderId="36" xfId="0" applyNumberFormat="1" applyFont="1" applyFill="1" applyBorder="1" applyAlignment="1">
      <alignment wrapText="1"/>
    </xf>
    <xf numFmtId="165" fontId="8" fillId="0" borderId="0" xfId="0" applyNumberFormat="1" applyFont="1" applyFill="1" applyBorder="1" applyAlignment="1">
      <alignment wrapText="1"/>
    </xf>
    <xf numFmtId="3" fontId="8" fillId="0" borderId="0" xfId="0" applyNumberFormat="1" applyFont="1" applyFill="1" applyBorder="1" applyAlignment="1">
      <alignment wrapText="1"/>
    </xf>
    <xf numFmtId="3" fontId="7" fillId="0" borderId="34" xfId="0" applyNumberFormat="1" applyFont="1" applyFill="1" applyBorder="1" applyAlignment="1">
      <alignment wrapText="1"/>
    </xf>
    <xf numFmtId="168" fontId="8" fillId="0" borderId="0" xfId="0" applyNumberFormat="1" applyFont="1" applyFill="1" applyBorder="1" applyAlignment="1">
      <alignment wrapText="1"/>
    </xf>
    <xf numFmtId="168" fontId="7" fillId="0" borderId="34" xfId="0" applyNumberFormat="1" applyFont="1" applyFill="1" applyBorder="1" applyAlignment="1">
      <alignment wrapText="1"/>
    </xf>
    <xf numFmtId="0" fontId="16" fillId="9" borderId="37" xfId="0" applyFont="1" applyFill="1" applyBorder="1" applyAlignment="1">
      <alignment horizontal="left" vertical="center" wrapText="1"/>
    </xf>
    <xf numFmtId="165" fontId="8" fillId="0" borderId="38" xfId="0" applyNumberFormat="1" applyFont="1" applyFill="1" applyBorder="1" applyAlignment="1">
      <alignment wrapText="1"/>
    </xf>
    <xf numFmtId="168" fontId="8" fillId="0" borderId="35" xfId="0" applyNumberFormat="1" applyFont="1" applyFill="1" applyBorder="1" applyAlignment="1">
      <alignment wrapText="1"/>
    </xf>
    <xf numFmtId="3" fontId="8" fillId="0" borderId="38" xfId="0" applyNumberFormat="1" applyFont="1" applyFill="1" applyBorder="1" applyAlignment="1">
      <alignment wrapText="1"/>
    </xf>
    <xf numFmtId="0" fontId="7" fillId="9" borderId="39" xfId="0" applyFont="1" applyFill="1" applyBorder="1" applyAlignment="1">
      <alignment wrapText="1"/>
    </xf>
    <xf numFmtId="165" fontId="8" fillId="0" borderId="33" xfId="0" applyNumberFormat="1" applyFont="1" applyFill="1" applyBorder="1" applyAlignment="1">
      <alignment vertical="center" wrapText="1"/>
    </xf>
    <xf numFmtId="165" fontId="8" fillId="0" borderId="6" xfId="0" applyNumberFormat="1" applyFont="1" applyFill="1" applyBorder="1" applyAlignment="1">
      <alignment vertical="center" wrapText="1"/>
    </xf>
    <xf numFmtId="168" fontId="8" fillId="0" borderId="33" xfId="0" applyNumberFormat="1" applyFont="1" applyFill="1" applyBorder="1" applyAlignment="1">
      <alignment vertical="center" wrapText="1"/>
    </xf>
    <xf numFmtId="3" fontId="8" fillId="0" borderId="33" xfId="0" applyNumberFormat="1" applyFont="1" applyFill="1" applyBorder="1" applyAlignment="1">
      <alignment vertical="center" wrapText="1"/>
    </xf>
    <xf numFmtId="168" fontId="8" fillId="10" borderId="33" xfId="0" applyNumberFormat="1" applyFont="1" applyFill="1" applyBorder="1" applyAlignment="1">
      <alignment vertical="center" wrapText="1"/>
    </xf>
    <xf numFmtId="10" fontId="16" fillId="0" borderId="7" xfId="0" quotePrefix="1" applyNumberFormat="1" applyFont="1" applyFill="1" applyBorder="1" applyAlignment="1">
      <alignment wrapText="1"/>
    </xf>
    <xf numFmtId="10" fontId="16" fillId="0" borderId="7" xfId="0" quotePrefix="1" applyNumberFormat="1" applyFont="1" applyFill="1" applyBorder="1"/>
    <xf numFmtId="10" fontId="12" fillId="0" borderId="7" xfId="0" applyNumberFormat="1" applyFont="1" applyFill="1" applyBorder="1" applyAlignment="1">
      <alignment vertical="center"/>
    </xf>
    <xf numFmtId="10" fontId="7" fillId="9" borderId="14" xfId="11" applyNumberFormat="1" applyFont="1" applyFill="1" applyBorder="1" applyAlignment="1">
      <alignment vertical="center" wrapText="1"/>
    </xf>
    <xf numFmtId="10" fontId="7" fillId="9" borderId="14" xfId="8" applyNumberFormat="1" applyFont="1" applyFill="1" applyBorder="1" applyAlignment="1">
      <alignment vertical="center" wrapText="1"/>
    </xf>
    <xf numFmtId="165" fontId="7" fillId="0" borderId="7" xfId="0" applyNumberFormat="1" applyFont="1" applyFill="1" applyBorder="1" applyAlignment="1">
      <alignment vertical="center"/>
    </xf>
    <xf numFmtId="4" fontId="7" fillId="0" borderId="7" xfId="0" applyNumberFormat="1" applyFont="1" applyFill="1" applyBorder="1" applyAlignment="1">
      <alignment vertical="center"/>
    </xf>
    <xf numFmtId="4" fontId="8" fillId="0" borderId="7" xfId="0" applyNumberFormat="1" applyFont="1" applyFill="1" applyBorder="1" applyAlignment="1">
      <alignment vertical="center"/>
    </xf>
    <xf numFmtId="165" fontId="8" fillId="0" borderId="7" xfId="0" applyNumberFormat="1" applyFont="1" applyFill="1" applyBorder="1" applyAlignment="1">
      <alignment vertical="center"/>
    </xf>
    <xf numFmtId="10" fontId="7" fillId="0" borderId="7" xfId="0" applyNumberFormat="1" applyFont="1" applyFill="1" applyBorder="1" applyAlignment="1">
      <alignment wrapText="1"/>
    </xf>
    <xf numFmtId="10" fontId="8" fillId="0" borderId="36" xfId="0" applyNumberFormat="1" applyFont="1" applyFill="1" applyBorder="1" applyAlignment="1">
      <alignment wrapText="1"/>
    </xf>
    <xf numFmtId="10" fontId="7" fillId="0" borderId="33" xfId="0" applyNumberFormat="1" applyFont="1" applyFill="1" applyBorder="1" applyAlignment="1">
      <alignment wrapText="1"/>
    </xf>
    <xf numFmtId="10" fontId="7" fillId="0" borderId="8" xfId="0" applyNumberFormat="1" applyFont="1" applyFill="1" applyBorder="1" applyAlignment="1">
      <alignment wrapText="1"/>
    </xf>
    <xf numFmtId="10" fontId="7" fillId="0" borderId="6" xfId="0" applyNumberFormat="1" applyFont="1" applyFill="1" applyBorder="1" applyAlignment="1">
      <alignment wrapText="1"/>
    </xf>
    <xf numFmtId="10" fontId="7" fillId="0" borderId="34" xfId="0" applyNumberFormat="1" applyFont="1" applyFill="1" applyBorder="1" applyAlignment="1">
      <alignment wrapText="1"/>
    </xf>
    <xf numFmtId="10" fontId="8" fillId="0" borderId="0" xfId="0" applyNumberFormat="1" applyFont="1" applyFill="1" applyBorder="1" applyAlignment="1">
      <alignment wrapText="1"/>
    </xf>
    <xf numFmtId="10" fontId="8" fillId="0" borderId="33" xfId="0" applyNumberFormat="1" applyFont="1" applyFill="1" applyBorder="1" applyAlignment="1">
      <alignment vertical="center" wrapText="1"/>
    </xf>
    <xf numFmtId="169" fontId="12" fillId="0" borderId="7" xfId="0" applyNumberFormat="1" applyFont="1" applyFill="1" applyBorder="1" applyAlignment="1">
      <alignment vertical="center"/>
    </xf>
    <xf numFmtId="0" fontId="13" fillId="0" borderId="6" xfId="0" applyFont="1" applyBorder="1" applyAlignment="1">
      <alignment horizontal="left" vertical="center" wrapText="1"/>
    </xf>
    <xf numFmtId="0" fontId="7" fillId="9" borderId="0" xfId="0" applyFont="1" applyFill="1" applyBorder="1" applyAlignment="1">
      <alignment horizontal="center" vertical="center" wrapText="1"/>
    </xf>
    <xf numFmtId="2" fontId="7" fillId="0" borderId="7" xfId="0" applyNumberFormat="1" applyFont="1" applyFill="1" applyBorder="1" applyAlignment="1">
      <alignment vertical="center" wrapText="1"/>
    </xf>
    <xf numFmtId="2" fontId="8" fillId="0" borderId="7" xfId="0" applyNumberFormat="1" applyFont="1" applyFill="1" applyBorder="1" applyAlignment="1">
      <alignment vertical="center" wrapText="1"/>
    </xf>
    <xf numFmtId="2" fontId="7" fillId="0" borderId="7" xfId="0" applyNumberFormat="1" applyFont="1" applyFill="1" applyBorder="1" applyAlignment="1">
      <alignment wrapText="1"/>
    </xf>
    <xf numFmtId="2" fontId="7" fillId="0" borderId="8" xfId="0" applyNumberFormat="1" applyFont="1" applyFill="1" applyBorder="1" applyAlignment="1">
      <alignment wrapText="1"/>
    </xf>
    <xf numFmtId="2" fontId="8" fillId="0" borderId="36" xfId="0" applyNumberFormat="1" applyFont="1" applyFill="1" applyBorder="1" applyAlignment="1">
      <alignment wrapText="1"/>
    </xf>
    <xf numFmtId="2" fontId="7" fillId="0" borderId="33" xfId="0" applyNumberFormat="1" applyFont="1" applyFill="1" applyBorder="1" applyAlignment="1">
      <alignment wrapText="1"/>
    </xf>
    <xf numFmtId="2" fontId="7" fillId="0" borderId="6" xfId="0" applyNumberFormat="1" applyFont="1" applyFill="1" applyBorder="1" applyAlignment="1">
      <alignment wrapText="1"/>
    </xf>
    <xf numFmtId="2" fontId="7" fillId="0" borderId="34" xfId="0" applyNumberFormat="1" applyFont="1" applyFill="1" applyBorder="1" applyAlignment="1">
      <alignment wrapText="1"/>
    </xf>
    <xf numFmtId="2" fontId="8" fillId="0" borderId="0" xfId="0" applyNumberFormat="1" applyFont="1" applyFill="1" applyBorder="1" applyAlignment="1">
      <alignment wrapText="1"/>
    </xf>
    <xf numFmtId="2" fontId="8" fillId="10" borderId="6" xfId="0" applyNumberFormat="1" applyFont="1" applyFill="1" applyBorder="1" applyAlignment="1">
      <alignment vertical="center" wrapText="1"/>
    </xf>
    <xf numFmtId="170" fontId="7" fillId="9" borderId="15" xfId="15" applyNumberFormat="1" applyFont="1" applyFill="1" applyBorder="1" applyAlignment="1">
      <alignment horizontal="right" vertical="center" wrapText="1"/>
    </xf>
    <xf numFmtId="170" fontId="7" fillId="9" borderId="14" xfId="15" applyNumberFormat="1" applyFont="1" applyFill="1" applyBorder="1" applyAlignment="1">
      <alignment horizontal="right" vertical="center" wrapText="1"/>
    </xf>
    <xf numFmtId="170" fontId="7" fillId="9" borderId="14" xfId="14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Alignment="1">
      <alignment horizontal="right" wrapText="1"/>
    </xf>
    <xf numFmtId="165" fontId="7" fillId="0" borderId="7" xfId="0" applyNumberFormat="1" applyFont="1" applyBorder="1" applyAlignment="1">
      <alignment horizontal="right" vertical="center" wrapText="1"/>
    </xf>
    <xf numFmtId="165" fontId="8" fillId="0" borderId="7" xfId="0" applyNumberFormat="1" applyFont="1" applyBorder="1" applyAlignment="1">
      <alignment horizontal="right" vertical="center" wrapText="1"/>
    </xf>
    <xf numFmtId="165" fontId="8" fillId="0" borderId="6" xfId="0" applyNumberFormat="1" applyFont="1" applyBorder="1" applyAlignment="1">
      <alignment horizontal="right" vertical="center" wrapText="1"/>
    </xf>
    <xf numFmtId="165" fontId="8" fillId="3" borderId="0" xfId="0" applyNumberFormat="1" applyFont="1" applyFill="1" applyBorder="1" applyAlignment="1">
      <alignment horizontal="right" vertical="center" wrapText="1"/>
    </xf>
    <xf numFmtId="165" fontId="12" fillId="0" borderId="7" xfId="0" applyNumberFormat="1" applyFont="1" applyBorder="1" applyAlignment="1">
      <alignment horizontal="right" vertical="center" wrapText="1"/>
    </xf>
    <xf numFmtId="0" fontId="12" fillId="0" borderId="6" xfId="0" applyFont="1" applyBorder="1" applyAlignment="1">
      <alignment horizontal="right" vertical="center" wrapText="1"/>
    </xf>
    <xf numFmtId="165" fontId="16" fillId="0" borderId="7" xfId="0" applyNumberFormat="1" applyFont="1" applyBorder="1" applyAlignment="1">
      <alignment horizontal="right" vertical="center" wrapText="1"/>
    </xf>
    <xf numFmtId="165" fontId="9" fillId="0" borderId="6" xfId="0" applyNumberFormat="1" applyFont="1" applyBorder="1" applyAlignment="1">
      <alignment vertical="center" wrapText="1"/>
    </xf>
    <xf numFmtId="165" fontId="9" fillId="0" borderId="6" xfId="0" applyNumberFormat="1" applyFont="1" applyBorder="1" applyAlignment="1">
      <alignment vertical="center"/>
    </xf>
    <xf numFmtId="165" fontId="13" fillId="0" borderId="7" xfId="0" applyNumberFormat="1" applyFont="1" applyBorder="1" applyAlignment="1">
      <alignment vertical="center"/>
    </xf>
    <xf numFmtId="165" fontId="9" fillId="0" borderId="7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vertical="center" wrapText="1"/>
    </xf>
    <xf numFmtId="0" fontId="15" fillId="0" borderId="0" xfId="0" applyFont="1"/>
    <xf numFmtId="165" fontId="9" fillId="0" borderId="6" xfId="0" applyNumberFormat="1" applyFont="1" applyFill="1" applyBorder="1" applyAlignment="1">
      <alignment horizontal="right" vertical="center" wrapText="1"/>
    </xf>
    <xf numFmtId="165" fontId="9" fillId="0" borderId="7" xfId="0" applyNumberFormat="1" applyFont="1" applyFill="1" applyBorder="1" applyAlignment="1">
      <alignment horizontal="right" vertical="center" wrapText="1"/>
    </xf>
    <xf numFmtId="165" fontId="9" fillId="3" borderId="7" xfId="0" applyNumberFormat="1" applyFont="1" applyFill="1" applyBorder="1" applyAlignment="1">
      <alignment horizontal="right" vertical="center" wrapText="1"/>
    </xf>
    <xf numFmtId="165" fontId="13" fillId="0" borderId="7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Border="1" applyAlignment="1">
      <alignment horizontal="left" vertical="center" wrapText="1"/>
    </xf>
    <xf numFmtId="0" fontId="45" fillId="9" borderId="0" xfId="0" applyFont="1" applyFill="1" applyBorder="1" applyAlignment="1">
      <alignment vertical="center" wrapText="1"/>
    </xf>
    <xf numFmtId="0" fontId="45" fillId="9" borderId="6" xfId="0" applyFont="1" applyFill="1" applyBorder="1" applyAlignment="1">
      <alignment vertical="center" wrapText="1"/>
    </xf>
    <xf numFmtId="165" fontId="7" fillId="9" borderId="6" xfId="0" applyNumberFormat="1" applyFont="1" applyFill="1" applyBorder="1" applyAlignment="1">
      <alignment vertical="center" wrapText="1"/>
    </xf>
    <xf numFmtId="165" fontId="8" fillId="0" borderId="7" xfId="0" quotePrefix="1" applyNumberFormat="1" applyFont="1" applyFill="1" applyBorder="1" applyAlignment="1">
      <alignment vertical="center"/>
    </xf>
    <xf numFmtId="10" fontId="12" fillId="0" borderId="7" xfId="0" quotePrefix="1" applyNumberFormat="1" applyFont="1" applyFill="1" applyBorder="1" applyAlignment="1">
      <alignment vertical="center" wrapText="1"/>
    </xf>
    <xf numFmtId="10" fontId="12" fillId="0" borderId="7" xfId="0" quotePrefix="1" applyNumberFormat="1" applyFont="1" applyFill="1" applyBorder="1" applyAlignment="1">
      <alignment vertical="center"/>
    </xf>
    <xf numFmtId="4" fontId="7" fillId="0" borderId="0" xfId="0" applyNumberFormat="1" applyFont="1"/>
    <xf numFmtId="168" fontId="7" fillId="0" borderId="0" xfId="0" applyNumberFormat="1" applyFont="1"/>
    <xf numFmtId="165" fontId="8" fillId="0" borderId="7" xfId="0" applyNumberFormat="1" applyFont="1" applyFill="1" applyBorder="1" applyAlignment="1">
      <alignment horizontal="right" vertical="center"/>
    </xf>
    <xf numFmtId="165" fontId="8" fillId="0" borderId="7" xfId="0" applyNumberFormat="1" applyFont="1" applyFill="1" applyBorder="1" applyAlignment="1">
      <alignment horizontal="right" vertical="top" wrapText="1"/>
    </xf>
    <xf numFmtId="165" fontId="8" fillId="0" borderId="6" xfId="0" applyNumberFormat="1" applyFont="1" applyFill="1" applyBorder="1" applyAlignment="1">
      <alignment horizontal="right" vertical="center" wrapText="1"/>
    </xf>
    <xf numFmtId="165" fontId="8" fillId="0" borderId="6" xfId="0" applyNumberFormat="1" applyFont="1" applyBorder="1" applyAlignment="1">
      <alignment horizontal="right" vertical="center"/>
    </xf>
    <xf numFmtId="165" fontId="18" fillId="2" borderId="7" xfId="0" applyNumberFormat="1" applyFont="1" applyFill="1" applyBorder="1" applyAlignment="1">
      <alignment horizontal="right" vertical="center"/>
    </xf>
    <xf numFmtId="165" fontId="8" fillId="0" borderId="7" xfId="0" quotePrefix="1" applyNumberFormat="1" applyFont="1" applyFill="1" applyBorder="1" applyAlignment="1">
      <alignment horizontal="right" vertical="center" wrapText="1"/>
    </xf>
    <xf numFmtId="165" fontId="7" fillId="9" borderId="7" xfId="0" applyNumberFormat="1" applyFont="1" applyFill="1" applyBorder="1" applyAlignment="1">
      <alignment horizontal="right" vertical="center" wrapText="1"/>
    </xf>
    <xf numFmtId="165" fontId="8" fillId="9" borderId="7" xfId="0" quotePrefix="1" applyNumberFormat="1" applyFont="1" applyFill="1" applyBorder="1" applyAlignment="1">
      <alignment horizontal="right" vertical="center" wrapText="1"/>
    </xf>
    <xf numFmtId="165" fontId="8" fillId="0" borderId="7" xfId="0" applyNumberFormat="1" applyFont="1" applyBorder="1" applyAlignment="1">
      <alignment horizontal="right" vertical="center"/>
    </xf>
    <xf numFmtId="171" fontId="8" fillId="0" borderId="7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horizontal="right" vertical="center"/>
    </xf>
    <xf numFmtId="165" fontId="7" fillId="0" borderId="6" xfId="0" applyNumberFormat="1" applyFont="1" applyBorder="1" applyAlignment="1">
      <alignment horizontal="right" vertical="center" wrapText="1"/>
    </xf>
    <xf numFmtId="165" fontId="7" fillId="0" borderId="7" xfId="0" applyNumberFormat="1" applyFont="1" applyFill="1" applyBorder="1" applyAlignment="1">
      <alignment horizontal="right" vertical="center"/>
    </xf>
    <xf numFmtId="165" fontId="7" fillId="0" borderId="6" xfId="0" applyNumberFormat="1" applyFont="1" applyFill="1" applyBorder="1" applyAlignment="1">
      <alignment horizontal="right" vertical="center" wrapText="1"/>
    </xf>
    <xf numFmtId="164" fontId="37" fillId="9" borderId="41" xfId="5" applyNumberFormat="1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vertical="center" wrapText="1"/>
    </xf>
    <xf numFmtId="165" fontId="7" fillId="3" borderId="7" xfId="0" applyNumberFormat="1" applyFont="1" applyFill="1" applyBorder="1" applyAlignment="1">
      <alignment horizontal="right" vertical="center" wrapText="1"/>
    </xf>
    <xf numFmtId="165" fontId="8" fillId="3" borderId="7" xfId="0" applyNumberFormat="1" applyFont="1" applyFill="1" applyBorder="1" applyAlignment="1">
      <alignment horizontal="right" vertical="center" wrapText="1"/>
    </xf>
    <xf numFmtId="165" fontId="7" fillId="3" borderId="6" xfId="0" applyNumberFormat="1" applyFont="1" applyFill="1" applyBorder="1" applyAlignment="1">
      <alignment horizontal="right" vertical="center"/>
    </xf>
    <xf numFmtId="165" fontId="8" fillId="3" borderId="6" xfId="0" applyNumberFormat="1" applyFont="1" applyFill="1" applyBorder="1" applyAlignment="1">
      <alignment horizontal="right" vertical="center"/>
    </xf>
    <xf numFmtId="165" fontId="8" fillId="3" borderId="6" xfId="0" applyNumberFormat="1" applyFont="1" applyFill="1" applyBorder="1" applyAlignment="1">
      <alignment horizontal="right" vertical="center" wrapText="1"/>
    </xf>
    <xf numFmtId="0" fontId="23" fillId="13" borderId="2" xfId="5" applyFont="1" applyFill="1" applyBorder="1" applyAlignment="1">
      <alignment horizontal="left" vertical="center"/>
    </xf>
    <xf numFmtId="0" fontId="23" fillId="13" borderId="3" xfId="5" applyFont="1" applyFill="1" applyBorder="1" applyAlignment="1">
      <alignment horizontal="left" vertical="center"/>
    </xf>
    <xf numFmtId="0" fontId="23" fillId="13" borderId="4" xfId="5" applyFont="1" applyFill="1" applyBorder="1" applyAlignment="1">
      <alignment horizontal="left" vertical="center"/>
    </xf>
    <xf numFmtId="0" fontId="23" fillId="13" borderId="2" xfId="5" applyFont="1" applyFill="1" applyBorder="1" applyAlignment="1">
      <alignment horizontal="left" vertical="center" wrapText="1"/>
    </xf>
    <xf numFmtId="0" fontId="23" fillId="13" borderId="3" xfId="5" applyFont="1" applyFill="1" applyBorder="1" applyAlignment="1">
      <alignment horizontal="left" vertical="center" wrapText="1"/>
    </xf>
    <xf numFmtId="0" fontId="23" fillId="13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8" fillId="16" borderId="0" xfId="0" applyFont="1" applyFill="1" applyAlignment="1">
      <alignment horizontal="left"/>
    </xf>
    <xf numFmtId="0" fontId="44" fillId="0" borderId="0" xfId="0" applyFont="1" applyAlignment="1">
      <alignment horizontal="left" wrapText="1"/>
    </xf>
    <xf numFmtId="0" fontId="8" fillId="2" borderId="7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0" fontId="38" fillId="16" borderId="5" xfId="0" applyFont="1" applyFill="1" applyBorder="1" applyAlignment="1">
      <alignment horizontal="left" vertical="center"/>
    </xf>
    <xf numFmtId="0" fontId="8" fillId="9" borderId="6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38" fillId="16" borderId="0" xfId="0" applyFont="1" applyFill="1" applyAlignment="1">
      <alignment horizontal="left" vertical="center"/>
    </xf>
    <xf numFmtId="0" fontId="12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right" vertical="center" wrapText="1"/>
    </xf>
    <xf numFmtId="0" fontId="7" fillId="4" borderId="0" xfId="0" applyFont="1" applyFill="1" applyBorder="1" applyAlignment="1">
      <alignment horizontal="right" vertical="center" wrapText="1"/>
    </xf>
    <xf numFmtId="0" fontId="7" fillId="4" borderId="6" xfId="0" applyFont="1" applyFill="1" applyBorder="1" applyAlignment="1">
      <alignment horizontal="right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165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38" fillId="16" borderId="0" xfId="0" applyFont="1" applyFill="1" applyAlignment="1">
      <alignment horizontal="left" vertical="center" wrapText="1"/>
    </xf>
    <xf numFmtId="0" fontId="7" fillId="9" borderId="0" xfId="8" applyFont="1" applyFill="1" applyAlignment="1">
      <alignment horizontal="left" wrapText="1"/>
    </xf>
    <xf numFmtId="0" fontId="13" fillId="3" borderId="7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20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/>
    </xf>
    <xf numFmtId="0" fontId="38" fillId="16" borderId="0" xfId="0" applyFont="1" applyFill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38" fillId="16" borderId="0" xfId="0" applyFont="1" applyFill="1" applyBorder="1" applyAlignment="1">
      <alignment horizontal="left" vertical="center"/>
    </xf>
    <xf numFmtId="0" fontId="7" fillId="9" borderId="0" xfId="0" applyFont="1" applyFill="1" applyBorder="1" applyAlignment="1">
      <alignment vertical="center" wrapText="1"/>
    </xf>
    <xf numFmtId="0" fontId="7" fillId="9" borderId="6" xfId="0" applyFont="1" applyFill="1" applyBorder="1" applyAlignment="1">
      <alignment vertical="center" wrapText="1"/>
    </xf>
    <xf numFmtId="0" fontId="7" fillId="0" borderId="8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right" vertical="top" wrapText="1"/>
    </xf>
    <xf numFmtId="0" fontId="7" fillId="0" borderId="6" xfId="0" applyFont="1" applyBorder="1"/>
    <xf numFmtId="0" fontId="7" fillId="0" borderId="0" xfId="0" applyFont="1" applyBorder="1"/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9" borderId="6" xfId="0" applyFont="1" applyFill="1" applyBorder="1" applyAlignment="1">
      <alignment horizontal="left" vertical="center" wrapText="1"/>
    </xf>
    <xf numFmtId="0" fontId="9" fillId="9" borderId="6" xfId="0" applyFont="1" applyFill="1" applyBorder="1" applyAlignment="1">
      <alignment horizontal="center" vertical="center" wrapText="1"/>
    </xf>
    <xf numFmtId="0" fontId="9" fillId="9" borderId="8" xfId="0" applyFont="1" applyFill="1" applyBorder="1" applyAlignment="1">
      <alignment horizontal="right" vertical="center" wrapText="1"/>
    </xf>
    <xf numFmtId="0" fontId="9" fillId="9" borderId="0" xfId="0" applyFont="1" applyFill="1" applyBorder="1" applyAlignment="1">
      <alignment horizontal="right" vertical="center" wrapText="1"/>
    </xf>
    <xf numFmtId="0" fontId="9" fillId="9" borderId="12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/>
    </xf>
    <xf numFmtId="9" fontId="16" fillId="0" borderId="0" xfId="0" applyNumberFormat="1" applyFont="1" applyFill="1" applyBorder="1" applyAlignment="1">
      <alignment horizontal="right" vertical="center" wrapText="1"/>
    </xf>
    <xf numFmtId="9" fontId="16" fillId="0" borderId="6" xfId="0" applyNumberFormat="1" applyFont="1" applyFill="1" applyBorder="1" applyAlignment="1">
      <alignment horizontal="right" vertical="center" wrapText="1"/>
    </xf>
    <xf numFmtId="9" fontId="12" fillId="0" borderId="0" xfId="0" applyNumberFormat="1" applyFont="1" applyFill="1" applyBorder="1" applyAlignment="1">
      <alignment horizontal="right" vertical="center" wrapText="1"/>
    </xf>
    <xf numFmtId="9" fontId="12" fillId="0" borderId="6" xfId="0" applyNumberFormat="1" applyFont="1" applyFill="1" applyBorder="1" applyAlignment="1">
      <alignment horizontal="right" vertical="center" wrapText="1"/>
    </xf>
    <xf numFmtId="0" fontId="8" fillId="9" borderId="0" xfId="0" applyFont="1" applyFill="1" applyBorder="1" applyAlignment="1">
      <alignment horizontal="center" vertical="center" wrapText="1"/>
    </xf>
    <xf numFmtId="0" fontId="8" fillId="9" borderId="0" xfId="0" applyFont="1" applyFill="1" applyBorder="1" applyAlignment="1">
      <alignment horizontal="left" vertical="center" wrapText="1"/>
    </xf>
    <xf numFmtId="0" fontId="38" fillId="16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textRotation="90" wrapText="1"/>
    </xf>
    <xf numFmtId="0" fontId="7" fillId="0" borderId="20" xfId="0" applyFont="1" applyFill="1" applyBorder="1" applyAlignment="1">
      <alignment horizontal="center" vertical="center" textRotation="90" wrapText="1"/>
    </xf>
    <xf numFmtId="0" fontId="7" fillId="0" borderId="21" xfId="0" applyFont="1" applyFill="1" applyBorder="1" applyAlignment="1">
      <alignment horizontal="center" vertical="center" textRotation="90" wrapText="1"/>
    </xf>
    <xf numFmtId="0" fontId="7" fillId="0" borderId="0" xfId="0" applyFont="1" applyFill="1" applyBorder="1" applyAlignment="1">
      <alignment horizontal="center" vertical="center" wrapText="1"/>
    </xf>
    <xf numFmtId="0" fontId="45" fillId="9" borderId="40" xfId="0" applyFont="1" applyFill="1" applyBorder="1" applyAlignment="1">
      <alignment horizontal="right" vertical="center" wrapText="1"/>
    </xf>
    <xf numFmtId="0" fontId="45" fillId="9" borderId="0" xfId="0" applyFont="1" applyFill="1" applyBorder="1" applyAlignment="1">
      <alignment horizontal="right" vertical="center" wrapText="1"/>
    </xf>
    <xf numFmtId="0" fontId="45" fillId="9" borderId="6" xfId="0" applyFont="1" applyFill="1" applyBorder="1" applyAlignment="1">
      <alignment horizontal="right" vertical="center" wrapText="1"/>
    </xf>
    <xf numFmtId="0" fontId="8" fillId="9" borderId="6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7" fillId="9" borderId="0" xfId="0" applyFont="1" applyFill="1" applyBorder="1" applyAlignment="1">
      <alignment horizontal="right" vertical="center" wrapText="1"/>
    </xf>
    <xf numFmtId="0" fontId="7" fillId="9" borderId="6" xfId="0" applyFont="1" applyFill="1" applyBorder="1" applyAlignment="1">
      <alignment horizontal="right" vertical="center" wrapText="1"/>
    </xf>
    <xf numFmtId="0" fontId="45" fillId="9" borderId="8" xfId="0" applyFont="1" applyFill="1" applyBorder="1" applyAlignment="1">
      <alignment horizontal="right" vertical="center" wrapText="1"/>
    </xf>
    <xf numFmtId="0" fontId="7" fillId="9" borderId="8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/>
    </xf>
    <xf numFmtId="0" fontId="44" fillId="0" borderId="0" xfId="0" applyFont="1" applyAlignment="1">
      <alignment horizontal="left" vertical="top" wrapText="1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9" borderId="18" xfId="14" applyFont="1" applyFill="1" applyBorder="1" applyAlignment="1">
      <alignment horizontal="left" vertical="center" wrapText="1"/>
    </xf>
    <xf numFmtId="0" fontId="7" fillId="9" borderId="22" xfId="14" applyFont="1" applyFill="1" applyBorder="1" applyAlignment="1">
      <alignment horizontal="center" vertical="center" textRotation="90" wrapText="1"/>
    </xf>
    <xf numFmtId="0" fontId="7" fillId="9" borderId="20" xfId="14" applyFont="1" applyFill="1" applyBorder="1" applyAlignment="1">
      <alignment horizontal="center" vertical="center" textRotation="90" wrapText="1"/>
    </xf>
    <xf numFmtId="0" fontId="7" fillId="9" borderId="23" xfId="14" applyFont="1" applyFill="1" applyBorder="1" applyAlignment="1">
      <alignment horizontal="center" vertical="center" textRotation="90" wrapText="1"/>
    </xf>
    <xf numFmtId="0" fontId="7" fillId="9" borderId="24" xfId="14" applyFont="1" applyFill="1" applyBorder="1" applyAlignment="1">
      <alignment horizontal="center" vertical="center" textRotation="90" wrapText="1"/>
    </xf>
    <xf numFmtId="0" fontId="7" fillId="9" borderId="21" xfId="14" applyFont="1" applyFill="1" applyBorder="1" applyAlignment="1">
      <alignment horizontal="center" vertical="center" textRotation="90" wrapText="1"/>
    </xf>
    <xf numFmtId="0" fontId="7" fillId="9" borderId="27" xfId="6" applyFont="1" applyFill="1" applyBorder="1" applyAlignment="1">
      <alignment horizontal="right" vertical="center" wrapText="1"/>
    </xf>
    <xf numFmtId="0" fontId="7" fillId="9" borderId="31" xfId="6" applyFont="1" applyFill="1" applyBorder="1" applyAlignment="1">
      <alignment horizontal="right" vertical="center" wrapText="1"/>
    </xf>
    <xf numFmtId="0" fontId="7" fillId="9" borderId="30" xfId="6" applyFont="1" applyFill="1" applyBorder="1" applyAlignment="1">
      <alignment horizontal="left" vertical="center" wrapText="1"/>
    </xf>
    <xf numFmtId="0" fontId="7" fillId="9" borderId="8" xfId="6" applyFont="1" applyFill="1" applyBorder="1" applyAlignment="1">
      <alignment horizontal="left" vertical="center" wrapText="1"/>
    </xf>
    <xf numFmtId="0" fontId="7" fillId="9" borderId="19" xfId="6" applyFont="1" applyFill="1" applyBorder="1" applyAlignment="1">
      <alignment horizontal="left" vertical="center" wrapText="1"/>
    </xf>
    <xf numFmtId="0" fontId="7" fillId="9" borderId="15" xfId="6" applyFont="1" applyFill="1" applyBorder="1" applyAlignment="1">
      <alignment horizontal="center" vertical="center" wrapText="1"/>
    </xf>
    <xf numFmtId="0" fontId="7" fillId="9" borderId="0" xfId="6" applyFont="1" applyFill="1" applyBorder="1" applyAlignment="1">
      <alignment horizontal="center" vertical="center" wrapText="1"/>
    </xf>
    <xf numFmtId="0" fontId="7" fillId="9" borderId="13" xfId="6" applyFont="1" applyFill="1" applyBorder="1" applyAlignment="1">
      <alignment horizontal="center" vertical="center" wrapText="1"/>
    </xf>
    <xf numFmtId="0" fontId="7" fillId="9" borderId="15" xfId="6" applyFont="1" applyFill="1" applyBorder="1" applyAlignment="1">
      <alignment horizontal="right" vertical="center" wrapText="1"/>
    </xf>
    <xf numFmtId="0" fontId="7" fillId="9" borderId="13" xfId="6" applyFont="1" applyFill="1" applyBorder="1" applyAlignment="1">
      <alignment horizontal="right" vertical="center" wrapText="1"/>
    </xf>
    <xf numFmtId="0" fontId="7" fillId="9" borderId="14" xfId="6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10" fontId="7" fillId="0" borderId="7" xfId="0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right" vertical="center"/>
    </xf>
    <xf numFmtId="3" fontId="7" fillId="0" borderId="7" xfId="0" applyNumberFormat="1" applyFont="1" applyFill="1" applyBorder="1" applyAlignment="1">
      <alignment horizontal="right" vertical="center"/>
    </xf>
  </cellXfs>
  <cellStyles count="16">
    <cellStyle name="=C:\WINNT35\SYSTEM32\COMMAND.COM" xfId="1"/>
    <cellStyle name="Dziesiętny 2" xfId="10"/>
    <cellStyle name="Dziesiętny 3" xfId="15"/>
    <cellStyle name="Hiperłącze" xfId="7" builtinId="8"/>
    <cellStyle name="Normal 2" xfId="3"/>
    <cellStyle name="Normal 2 2" xfId="4"/>
    <cellStyle name="Normal 2 2 2" xfId="9"/>
    <cellStyle name="Normal 2 3" xfId="12"/>
    <cellStyle name="Normalny" xfId="0" builtinId="0"/>
    <cellStyle name="Normalny 2" xfId="5"/>
    <cellStyle name="Normalny 2 2" xfId="8"/>
    <cellStyle name="Normalny 3" xfId="6"/>
    <cellStyle name="Normalny 3 2" xfId="13"/>
    <cellStyle name="Normalny 4" xfId="14"/>
    <cellStyle name="optionalExposure" xfId="2"/>
    <cellStyle name="Procentowy 2" xfId="11"/>
  </cellStyles>
  <dxfs count="1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74706</xdr:colOff>
      <xdr:row>1</xdr:row>
      <xdr:rowOff>7471</xdr:rowOff>
    </xdr:to>
    <xdr:sp macro="" textlink="">
      <xdr:nvSpPr>
        <xdr:cNvPr id="2" name="Freeform 2"/>
        <xdr:cNvSpPr>
          <a:spLocks/>
        </xdr:cNvSpPr>
      </xdr:nvSpPr>
      <xdr:spPr bwMode="gray">
        <a:xfrm>
          <a:off x="0" y="0"/>
          <a:ext cx="9275856" cy="458321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nl-NL"/>
        </a:p>
      </xdr:txBody>
    </xdr:sp>
    <xdr:clientData/>
  </xdr:twoCellAnchor>
  <xdr:twoCellAnchor>
    <xdr:from>
      <xdr:col>0</xdr:col>
      <xdr:colOff>0</xdr:colOff>
      <xdr:row>0</xdr:row>
      <xdr:rowOff>4109</xdr:rowOff>
    </xdr:from>
    <xdr:to>
      <xdr:col>6</xdr:col>
      <xdr:colOff>37352</xdr:colOff>
      <xdr:row>1</xdr:row>
      <xdr:rowOff>7472</xdr:rowOff>
    </xdr:to>
    <xdr:grpSp>
      <xdr:nvGrpSpPr>
        <xdr:cNvPr id="3" name="Group 1"/>
        <xdr:cNvGrpSpPr/>
      </xdr:nvGrpSpPr>
      <xdr:grpSpPr>
        <a:xfrm>
          <a:off x="0" y="4109"/>
          <a:ext cx="9467102" cy="320863"/>
          <a:chOff x="0" y="0"/>
          <a:chExt cx="9064489" cy="106036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9430" y="23429"/>
            <a:ext cx="9055059" cy="8260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 algn="l"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1</xdr:row>
      <xdr:rowOff>895</xdr:rowOff>
    </xdr:to>
    <xdr:grpSp>
      <xdr:nvGrpSpPr>
        <xdr:cNvPr id="2" name="Group 1"/>
        <xdr:cNvGrpSpPr/>
      </xdr:nvGrpSpPr>
      <xdr:grpSpPr>
        <a:xfrm>
          <a:off x="0" y="0"/>
          <a:ext cx="8297333" cy="212562"/>
          <a:chOff x="0" y="0"/>
          <a:chExt cx="6122987" cy="1855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75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CCR4: Metoda IRB - ekspozycje na ryzyko kredytowe kontrahenta wg portfela i skali PD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9072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11400972" cy="190500"/>
          <a:chOff x="0" y="0"/>
          <a:chExt cx="6122987" cy="16742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113254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1: Kredyty i zaliczki objęte moratoriami ustawowymi i pozaustawowymi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9072</xdr:colOff>
      <xdr:row>1</xdr:row>
      <xdr:rowOff>14501</xdr:rowOff>
    </xdr:to>
    <xdr:grpSp>
      <xdr:nvGrpSpPr>
        <xdr:cNvPr id="2" name="Group 1"/>
        <xdr:cNvGrpSpPr/>
      </xdr:nvGrpSpPr>
      <xdr:grpSpPr>
        <a:xfrm>
          <a:off x="0" y="0"/>
          <a:ext cx="9356272" cy="217701"/>
          <a:chOff x="0" y="0"/>
          <a:chExt cx="6122987" cy="18080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1266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2: Podział kredytów i zaliczek objętych moratoriami ustawowymi i pozaustawowymi według rezydualnego terminu moratoriów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9072</xdr:colOff>
      <xdr:row>1</xdr:row>
      <xdr:rowOff>123564</xdr:rowOff>
    </xdr:to>
    <xdr:grpSp>
      <xdr:nvGrpSpPr>
        <xdr:cNvPr id="2" name="Group 1"/>
        <xdr:cNvGrpSpPr/>
      </xdr:nvGrpSpPr>
      <xdr:grpSpPr>
        <a:xfrm>
          <a:off x="0" y="0"/>
          <a:ext cx="6727372" cy="314064"/>
          <a:chOff x="0" y="0"/>
          <a:chExt cx="6122987" cy="27700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22282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3: Nowo udzielone kredyty i zaliczki w ramach nowych programów gwarancji publicznych wprowadzanych w odpowiedzi na kryzys spwodowany przez COVID-19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\GD\011021\RIA_new\Disclosures\Annual%20Report\2014\AR%20Group\Pillar%203\Cat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ope.intranet\P\GD\011021\RIA_new\Disclosures\Annual%20Report\2014\AR%20Group\Pillar%203\Own%20funds\Capital%20disclosure%20table%20final%200303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\GD\011021\RIA_new\Disclosures\Annual%20Report\2015\Production%20phase\Pillar%203\Group%20inputs\FlowStatement_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58" customWidth="1"/>
    <col min="2" max="2" width="68.7265625" style="59" customWidth="1"/>
    <col min="3" max="3" width="8.81640625" style="60" hidden="1" customWidth="1"/>
    <col min="4" max="4" width="10.81640625" style="60" customWidth="1"/>
    <col min="5" max="5" width="29.6328125" style="58" customWidth="1"/>
    <col min="6" max="6" width="29.08984375" style="58" customWidth="1"/>
    <col min="7" max="7" width="33.36328125" style="58" customWidth="1"/>
    <col min="8" max="8" width="49.36328125" style="42" customWidth="1"/>
    <col min="9" max="9" width="16.08984375" style="42" customWidth="1"/>
    <col min="10" max="16384" width="8.7265625" style="43"/>
  </cols>
  <sheetData>
    <row r="1" spans="1:9" s="37" customFormat="1" ht="21" x14ac:dyDescent="0.25">
      <c r="A1" s="32" t="s">
        <v>102</v>
      </c>
      <c r="B1" s="32" t="s">
        <v>103</v>
      </c>
      <c r="C1" s="33" t="s">
        <v>104</v>
      </c>
      <c r="D1" s="33" t="s">
        <v>105</v>
      </c>
      <c r="E1" s="32" t="s">
        <v>106</v>
      </c>
      <c r="F1" s="34" t="s">
        <v>107</v>
      </c>
      <c r="G1" s="34" t="s">
        <v>108</v>
      </c>
      <c r="H1" s="35" t="s">
        <v>109</v>
      </c>
      <c r="I1" s="36" t="s">
        <v>110</v>
      </c>
    </row>
    <row r="2" spans="1:9" s="37" customFormat="1" x14ac:dyDescent="0.25">
      <c r="A2" s="627" t="s">
        <v>111</v>
      </c>
      <c r="B2" s="628"/>
      <c r="C2" s="628"/>
      <c r="D2" s="628"/>
      <c r="E2" s="628"/>
      <c r="F2" s="628"/>
      <c r="G2" s="629"/>
      <c r="H2" s="35"/>
      <c r="I2" s="38"/>
    </row>
    <row r="3" spans="1:9" x14ac:dyDescent="0.25">
      <c r="A3" s="39" t="s">
        <v>112</v>
      </c>
      <c r="B3" s="40" t="s">
        <v>691</v>
      </c>
      <c r="C3" s="41" t="s">
        <v>113</v>
      </c>
      <c r="D3" s="41" t="s">
        <v>114</v>
      </c>
      <c r="E3" s="39" t="s">
        <v>115</v>
      </c>
      <c r="F3" s="39" t="s">
        <v>116</v>
      </c>
      <c r="G3" s="39"/>
    </row>
    <row r="4" spans="1:9" x14ac:dyDescent="0.25">
      <c r="A4" s="39" t="s">
        <v>112</v>
      </c>
      <c r="B4" s="40" t="s">
        <v>692</v>
      </c>
      <c r="C4" s="41" t="s">
        <v>113</v>
      </c>
      <c r="D4" s="41" t="s">
        <v>114</v>
      </c>
      <c r="E4" s="39" t="s">
        <v>117</v>
      </c>
      <c r="F4" s="39" t="s">
        <v>118</v>
      </c>
      <c r="G4" s="39"/>
      <c r="H4" s="42" t="s">
        <v>119</v>
      </c>
    </row>
    <row r="5" spans="1:9" ht="31.5" x14ac:dyDescent="0.25">
      <c r="A5" s="39" t="s">
        <v>120</v>
      </c>
      <c r="B5" s="40" t="s">
        <v>693</v>
      </c>
      <c r="C5" s="41" t="s">
        <v>113</v>
      </c>
      <c r="D5" s="47" t="s">
        <v>121</v>
      </c>
      <c r="E5" s="39" t="s">
        <v>122</v>
      </c>
      <c r="F5" s="39" t="s">
        <v>116</v>
      </c>
      <c r="G5" s="39"/>
    </row>
    <row r="6" spans="1:9" ht="21" x14ac:dyDescent="0.25">
      <c r="A6" s="39" t="s">
        <v>120</v>
      </c>
      <c r="B6" s="40" t="s">
        <v>694</v>
      </c>
      <c r="C6" s="41" t="s">
        <v>113</v>
      </c>
      <c r="D6" s="41" t="s">
        <v>123</v>
      </c>
      <c r="E6" s="39" t="s">
        <v>122</v>
      </c>
      <c r="F6" s="48" t="s">
        <v>124</v>
      </c>
      <c r="G6" s="39"/>
      <c r="H6" s="42" t="s">
        <v>125</v>
      </c>
    </row>
    <row r="7" spans="1:9" x14ac:dyDescent="0.25">
      <c r="A7" s="624" t="s">
        <v>126</v>
      </c>
      <c r="B7" s="625"/>
      <c r="C7" s="625"/>
      <c r="D7" s="625"/>
      <c r="E7" s="625"/>
      <c r="F7" s="625"/>
      <c r="G7" s="626"/>
      <c r="H7" s="46"/>
    </row>
    <row r="8" spans="1:9" ht="21" x14ac:dyDescent="0.25">
      <c r="A8" s="39" t="s">
        <v>127</v>
      </c>
      <c r="B8" s="40" t="s">
        <v>695</v>
      </c>
      <c r="C8" s="41" t="s">
        <v>113</v>
      </c>
      <c r="D8" s="41" t="s">
        <v>123</v>
      </c>
      <c r="E8" s="39" t="s">
        <v>128</v>
      </c>
      <c r="F8" s="39" t="s">
        <v>116</v>
      </c>
      <c r="G8" s="39"/>
    </row>
    <row r="9" spans="1:9" x14ac:dyDescent="0.25">
      <c r="A9" s="39" t="s">
        <v>127</v>
      </c>
      <c r="B9" s="40" t="s">
        <v>696</v>
      </c>
      <c r="C9" s="41" t="s">
        <v>113</v>
      </c>
      <c r="D9" s="41" t="s">
        <v>123</v>
      </c>
      <c r="E9" s="39" t="s">
        <v>129</v>
      </c>
      <c r="F9" s="39" t="s">
        <v>116</v>
      </c>
      <c r="G9" s="39"/>
    </row>
    <row r="10" spans="1:9" x14ac:dyDescent="0.25">
      <c r="A10" s="624" t="s">
        <v>130</v>
      </c>
      <c r="B10" s="625"/>
      <c r="C10" s="625"/>
      <c r="D10" s="625"/>
      <c r="E10" s="625"/>
      <c r="F10" s="625"/>
      <c r="G10" s="626"/>
    </row>
    <row r="11" spans="1:9" ht="21" x14ac:dyDescent="0.25">
      <c r="A11" s="39" t="s">
        <v>131</v>
      </c>
      <c r="B11" s="40" t="s">
        <v>697</v>
      </c>
      <c r="C11" s="41" t="s">
        <v>113</v>
      </c>
      <c r="D11" s="41" t="s">
        <v>123</v>
      </c>
      <c r="E11" s="39" t="s">
        <v>132</v>
      </c>
      <c r="F11" s="39" t="s">
        <v>133</v>
      </c>
      <c r="G11" s="39"/>
    </row>
    <row r="12" spans="1:9" ht="63" x14ac:dyDescent="0.25">
      <c r="A12" s="39" t="s">
        <v>131</v>
      </c>
      <c r="B12" s="40" t="s">
        <v>717</v>
      </c>
      <c r="C12" s="41" t="s">
        <v>113</v>
      </c>
      <c r="D12" s="47" t="s">
        <v>134</v>
      </c>
      <c r="E12" s="39" t="s">
        <v>132</v>
      </c>
      <c r="F12" s="39" t="s">
        <v>133</v>
      </c>
      <c r="G12" s="39"/>
    </row>
    <row r="13" spans="1:9" ht="21" x14ac:dyDescent="0.25">
      <c r="A13" s="39" t="s">
        <v>131</v>
      </c>
      <c r="B13" s="40" t="s">
        <v>698</v>
      </c>
      <c r="C13" s="41" t="s">
        <v>113</v>
      </c>
      <c r="D13" s="41" t="s">
        <v>123</v>
      </c>
      <c r="E13" s="39" t="s">
        <v>132</v>
      </c>
      <c r="F13" s="39" t="s">
        <v>133</v>
      </c>
      <c r="G13" s="39"/>
    </row>
    <row r="14" spans="1:9" x14ac:dyDescent="0.25">
      <c r="A14" s="624" t="s">
        <v>135</v>
      </c>
      <c r="B14" s="625"/>
      <c r="C14" s="625"/>
      <c r="D14" s="625"/>
      <c r="E14" s="625"/>
      <c r="F14" s="625"/>
      <c r="G14" s="626"/>
    </row>
    <row r="15" spans="1:9" x14ac:dyDescent="0.25">
      <c r="A15" s="39" t="s">
        <v>136</v>
      </c>
      <c r="B15" s="40" t="s">
        <v>699</v>
      </c>
      <c r="C15" s="41" t="s">
        <v>113</v>
      </c>
      <c r="D15" s="41" t="s">
        <v>114</v>
      </c>
      <c r="E15" s="39" t="s">
        <v>137</v>
      </c>
      <c r="F15" s="39" t="s">
        <v>138</v>
      </c>
      <c r="G15" s="39"/>
    </row>
    <row r="16" spans="1:9" x14ac:dyDescent="0.25">
      <c r="A16" s="39" t="s">
        <v>136</v>
      </c>
      <c r="B16" s="40" t="s">
        <v>700</v>
      </c>
      <c r="C16" s="41" t="s">
        <v>113</v>
      </c>
      <c r="D16" s="41" t="s">
        <v>123</v>
      </c>
      <c r="E16" s="39" t="s">
        <v>139</v>
      </c>
      <c r="F16" s="39" t="s">
        <v>138</v>
      </c>
      <c r="G16" s="39"/>
    </row>
    <row r="17" spans="1:9" x14ac:dyDescent="0.25">
      <c r="A17" s="624" t="s">
        <v>140</v>
      </c>
      <c r="B17" s="625"/>
      <c r="C17" s="625"/>
      <c r="D17" s="625"/>
      <c r="E17" s="625"/>
      <c r="F17" s="625"/>
      <c r="G17" s="626"/>
    </row>
    <row r="18" spans="1:9" x14ac:dyDescent="0.25">
      <c r="A18" s="39" t="s">
        <v>141</v>
      </c>
      <c r="B18" s="40" t="s">
        <v>701</v>
      </c>
      <c r="C18" s="41" t="s">
        <v>113</v>
      </c>
      <c r="D18" s="41" t="s">
        <v>123</v>
      </c>
      <c r="E18" s="39" t="s">
        <v>142</v>
      </c>
      <c r="F18" s="49" t="s">
        <v>143</v>
      </c>
      <c r="G18" s="39"/>
      <c r="H18" s="46" t="s">
        <v>144</v>
      </c>
      <c r="I18" s="50" t="s">
        <v>145</v>
      </c>
    </row>
    <row r="19" spans="1:9" x14ac:dyDescent="0.25">
      <c r="A19" s="39" t="s">
        <v>141</v>
      </c>
      <c r="B19" s="40" t="s">
        <v>702</v>
      </c>
      <c r="C19" s="41" t="s">
        <v>113</v>
      </c>
      <c r="D19" s="41" t="s">
        <v>123</v>
      </c>
      <c r="E19" s="39" t="s">
        <v>146</v>
      </c>
      <c r="F19" s="49" t="s">
        <v>143</v>
      </c>
      <c r="G19" s="39"/>
      <c r="H19" s="46" t="s">
        <v>147</v>
      </c>
      <c r="I19" s="50" t="s">
        <v>145</v>
      </c>
    </row>
    <row r="20" spans="1:9" x14ac:dyDescent="0.25">
      <c r="A20" s="39" t="s">
        <v>141</v>
      </c>
      <c r="B20" s="40" t="s">
        <v>703</v>
      </c>
      <c r="C20" s="41" t="s">
        <v>113</v>
      </c>
      <c r="D20" s="41" t="s">
        <v>123</v>
      </c>
      <c r="E20" s="39" t="s">
        <v>148</v>
      </c>
      <c r="F20" s="39" t="s">
        <v>149</v>
      </c>
      <c r="G20" s="39"/>
    </row>
    <row r="21" spans="1:9" x14ac:dyDescent="0.25">
      <c r="A21" s="39" t="s">
        <v>141</v>
      </c>
      <c r="B21" s="40" t="s">
        <v>704</v>
      </c>
      <c r="C21" s="41" t="s">
        <v>113</v>
      </c>
      <c r="D21" s="41" t="s">
        <v>123</v>
      </c>
      <c r="E21" s="39" t="s">
        <v>142</v>
      </c>
      <c r="F21" s="39" t="s">
        <v>143</v>
      </c>
      <c r="G21" s="39"/>
    </row>
    <row r="22" spans="1:9" ht="21" x14ac:dyDescent="0.25">
      <c r="A22" s="39" t="s">
        <v>141</v>
      </c>
      <c r="B22" s="40" t="s">
        <v>705</v>
      </c>
      <c r="C22" s="41" t="s">
        <v>113</v>
      </c>
      <c r="D22" s="41" t="s">
        <v>101</v>
      </c>
      <c r="E22" s="39" t="s">
        <v>150</v>
      </c>
      <c r="F22" s="39" t="s">
        <v>143</v>
      </c>
      <c r="G22" s="39"/>
    </row>
    <row r="23" spans="1:9" x14ac:dyDescent="0.25">
      <c r="A23" s="44" t="s">
        <v>141</v>
      </c>
      <c r="B23" s="45" t="s">
        <v>151</v>
      </c>
      <c r="C23" s="44" t="s">
        <v>113</v>
      </c>
      <c r="D23" s="44" t="s">
        <v>123</v>
      </c>
      <c r="E23" s="44" t="s">
        <v>152</v>
      </c>
      <c r="F23" s="44" t="s">
        <v>143</v>
      </c>
      <c r="G23" s="44" t="s">
        <v>98</v>
      </c>
      <c r="H23" s="42" t="s">
        <v>153</v>
      </c>
    </row>
    <row r="24" spans="1:9" ht="21" x14ac:dyDescent="0.25">
      <c r="A24" s="39" t="s">
        <v>141</v>
      </c>
      <c r="B24" s="40" t="s">
        <v>706</v>
      </c>
      <c r="C24" s="41" t="s">
        <v>113</v>
      </c>
      <c r="D24" s="41" t="s">
        <v>123</v>
      </c>
      <c r="E24" s="40" t="s">
        <v>152</v>
      </c>
      <c r="F24" s="39" t="s">
        <v>143</v>
      </c>
      <c r="G24" s="39" t="s">
        <v>98</v>
      </c>
    </row>
    <row r="25" spans="1:9" s="42" customFormat="1" x14ac:dyDescent="0.25">
      <c r="A25" s="39" t="s">
        <v>141</v>
      </c>
      <c r="B25" s="40" t="s">
        <v>723</v>
      </c>
      <c r="C25" s="41" t="s">
        <v>113</v>
      </c>
      <c r="D25" s="41" t="s">
        <v>123</v>
      </c>
      <c r="E25" s="39" t="s">
        <v>142</v>
      </c>
      <c r="F25" s="39" t="s">
        <v>143</v>
      </c>
      <c r="G25" s="39"/>
    </row>
    <row r="26" spans="1:9" s="42" customFormat="1" x14ac:dyDescent="0.25">
      <c r="A26" s="624" t="s">
        <v>154</v>
      </c>
      <c r="B26" s="625"/>
      <c r="C26" s="625"/>
      <c r="D26" s="625"/>
      <c r="E26" s="625"/>
      <c r="F26" s="625"/>
      <c r="G26" s="626"/>
    </row>
    <row r="27" spans="1:9" s="42" customFormat="1" ht="21" x14ac:dyDescent="0.25">
      <c r="A27" s="39" t="s">
        <v>155</v>
      </c>
      <c r="B27" s="40" t="s">
        <v>707</v>
      </c>
      <c r="C27" s="41" t="s">
        <v>113</v>
      </c>
      <c r="D27" s="41" t="s">
        <v>123</v>
      </c>
      <c r="E27" s="39" t="s">
        <v>156</v>
      </c>
      <c r="F27" s="39" t="s">
        <v>116</v>
      </c>
      <c r="G27" s="39"/>
      <c r="H27" s="46" t="s">
        <v>182</v>
      </c>
    </row>
    <row r="28" spans="1:9" s="42" customFormat="1" ht="21" x14ac:dyDescent="0.25">
      <c r="A28" s="39" t="s">
        <v>157</v>
      </c>
      <c r="B28" s="40" t="s">
        <v>708</v>
      </c>
      <c r="C28" s="41" t="s">
        <v>158</v>
      </c>
      <c r="D28" s="41" t="s">
        <v>123</v>
      </c>
      <c r="E28" s="39" t="s">
        <v>159</v>
      </c>
      <c r="F28" s="39" t="s">
        <v>116</v>
      </c>
      <c r="G28" s="39"/>
    </row>
    <row r="29" spans="1:9" s="42" customFormat="1" ht="31.5" x14ac:dyDescent="0.25">
      <c r="A29" s="51" t="s">
        <v>157</v>
      </c>
      <c r="B29" s="52" t="s">
        <v>719</v>
      </c>
      <c r="C29" s="52" t="s">
        <v>158</v>
      </c>
      <c r="D29" s="52" t="s">
        <v>123</v>
      </c>
      <c r="E29" s="51" t="s">
        <v>160</v>
      </c>
      <c r="F29" s="52" t="s">
        <v>116</v>
      </c>
      <c r="G29" s="52" t="s">
        <v>161</v>
      </c>
    </row>
    <row r="30" spans="1:9" s="42" customFormat="1" ht="21" x14ac:dyDescent="0.25">
      <c r="A30" s="39" t="s">
        <v>162</v>
      </c>
      <c r="B30" s="53" t="s">
        <v>709</v>
      </c>
      <c r="C30" s="47" t="s">
        <v>113</v>
      </c>
      <c r="D30" s="47" t="s">
        <v>123</v>
      </c>
      <c r="E30" s="54" t="s">
        <v>164</v>
      </c>
      <c r="F30" s="39" t="s">
        <v>116</v>
      </c>
      <c r="G30" s="41"/>
      <c r="H30" s="42" t="s">
        <v>165</v>
      </c>
    </row>
    <row r="31" spans="1:9" s="42" customFormat="1" x14ac:dyDescent="0.25">
      <c r="A31" s="39" t="s">
        <v>162</v>
      </c>
      <c r="B31" s="53" t="s">
        <v>710</v>
      </c>
      <c r="C31" s="47" t="s">
        <v>113</v>
      </c>
      <c r="D31" s="47" t="s">
        <v>101</v>
      </c>
      <c r="E31" s="54" t="s">
        <v>163</v>
      </c>
      <c r="F31" s="39" t="s">
        <v>116</v>
      </c>
      <c r="G31" s="39"/>
      <c r="H31" s="42" t="s">
        <v>166</v>
      </c>
    </row>
    <row r="32" spans="1:9" s="42" customFormat="1" ht="21" x14ac:dyDescent="0.25">
      <c r="A32" s="39" t="s">
        <v>162</v>
      </c>
      <c r="B32" s="40" t="s">
        <v>711</v>
      </c>
      <c r="C32" s="47" t="s">
        <v>113</v>
      </c>
      <c r="D32" s="47" t="s">
        <v>123</v>
      </c>
      <c r="E32" s="41" t="s">
        <v>167</v>
      </c>
      <c r="F32" s="39" t="s">
        <v>116</v>
      </c>
      <c r="G32" s="39"/>
    </row>
    <row r="33" spans="1:8" s="42" customFormat="1" ht="21" x14ac:dyDescent="0.25">
      <c r="A33" s="39" t="s">
        <v>162</v>
      </c>
      <c r="B33" s="40" t="s">
        <v>712</v>
      </c>
      <c r="C33" s="47" t="s">
        <v>113</v>
      </c>
      <c r="D33" s="47" t="s">
        <v>123</v>
      </c>
      <c r="E33" s="41" t="s">
        <v>167</v>
      </c>
      <c r="F33" s="39" t="s">
        <v>116</v>
      </c>
      <c r="G33" s="39"/>
      <c r="H33" s="55" t="s">
        <v>168</v>
      </c>
    </row>
    <row r="34" spans="1:8" s="42" customFormat="1" ht="21" x14ac:dyDescent="0.25">
      <c r="A34" s="39" t="s">
        <v>162</v>
      </c>
      <c r="B34" s="40" t="s">
        <v>713</v>
      </c>
      <c r="C34" s="47" t="s">
        <v>113</v>
      </c>
      <c r="D34" s="47" t="s">
        <v>114</v>
      </c>
      <c r="E34" s="41" t="s">
        <v>169</v>
      </c>
      <c r="F34" s="39" t="s">
        <v>116</v>
      </c>
      <c r="G34" s="39"/>
      <c r="H34" s="42" t="s">
        <v>170</v>
      </c>
    </row>
    <row r="35" spans="1:8" s="42" customFormat="1" ht="21" x14ac:dyDescent="0.25">
      <c r="A35" s="39" t="s">
        <v>162</v>
      </c>
      <c r="B35" s="53" t="s">
        <v>714</v>
      </c>
      <c r="C35" s="47" t="s">
        <v>113</v>
      </c>
      <c r="D35" s="47" t="s">
        <v>101</v>
      </c>
      <c r="E35" s="56" t="s">
        <v>171</v>
      </c>
      <c r="F35" s="40" t="s">
        <v>172</v>
      </c>
      <c r="G35" s="39"/>
    </row>
    <row r="36" spans="1:8" s="42" customFormat="1" ht="21" x14ac:dyDescent="0.25">
      <c r="A36" s="39" t="s">
        <v>162</v>
      </c>
      <c r="B36" s="53" t="s">
        <v>715</v>
      </c>
      <c r="C36" s="47" t="s">
        <v>113</v>
      </c>
      <c r="D36" s="47" t="s">
        <v>101</v>
      </c>
      <c r="E36" s="56" t="s">
        <v>171</v>
      </c>
      <c r="F36" s="40" t="s">
        <v>172</v>
      </c>
      <c r="G36" s="39"/>
    </row>
    <row r="37" spans="1:8" s="42" customFormat="1" ht="31.5" x14ac:dyDescent="0.25">
      <c r="A37" s="51" t="s">
        <v>173</v>
      </c>
      <c r="B37" s="52" t="s">
        <v>174</v>
      </c>
      <c r="C37" s="52" t="s">
        <v>113</v>
      </c>
      <c r="D37" s="52" t="s">
        <v>175</v>
      </c>
      <c r="E37" s="57" t="s">
        <v>176</v>
      </c>
      <c r="F37" s="52" t="s">
        <v>177</v>
      </c>
      <c r="G37" s="52" t="s">
        <v>161</v>
      </c>
    </row>
    <row r="38" spans="1:8" s="42" customFormat="1" ht="31.5" x14ac:dyDescent="0.25">
      <c r="A38" s="51" t="s">
        <v>173</v>
      </c>
      <c r="B38" s="52" t="s">
        <v>178</v>
      </c>
      <c r="C38" s="52" t="s">
        <v>113</v>
      </c>
      <c r="D38" s="52" t="s">
        <v>123</v>
      </c>
      <c r="E38" s="57" t="s">
        <v>179</v>
      </c>
      <c r="F38" s="52" t="s">
        <v>116</v>
      </c>
      <c r="G38" s="52" t="s">
        <v>161</v>
      </c>
    </row>
    <row r="39" spans="1:8" s="42" customFormat="1" ht="31.5" x14ac:dyDescent="0.25">
      <c r="A39" s="51" t="s">
        <v>173</v>
      </c>
      <c r="B39" s="52" t="s">
        <v>180</v>
      </c>
      <c r="C39" s="52" t="s">
        <v>113</v>
      </c>
      <c r="D39" s="52" t="s">
        <v>123</v>
      </c>
      <c r="E39" s="57" t="s">
        <v>181</v>
      </c>
      <c r="F39" s="52" t="s">
        <v>177</v>
      </c>
      <c r="G39" s="52" t="s">
        <v>161</v>
      </c>
    </row>
  </sheetData>
  <autoFilter ref="A1:I39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showGridLines="0" tabSelected="1" workbookViewId="0"/>
  </sheetViews>
  <sheetFormatPr defaultRowHeight="10.5" x14ac:dyDescent="0.25"/>
  <cols>
    <col min="1" max="1" width="77" style="273" customWidth="1"/>
    <col min="2" max="2" width="6.26953125" style="391" customWidth="1"/>
    <col min="3" max="3" width="16.08984375" style="272" customWidth="1"/>
    <col min="4" max="16384" width="8.7265625" style="272"/>
  </cols>
  <sheetData>
    <row r="1" spans="1:2" ht="16" x14ac:dyDescent="0.4">
      <c r="A1" s="271" t="s">
        <v>742</v>
      </c>
    </row>
    <row r="3" spans="1:2" ht="22.5" customHeight="1" x14ac:dyDescent="0.25">
      <c r="A3" s="274" t="s">
        <v>816</v>
      </c>
      <c r="B3" s="275" t="s">
        <v>751</v>
      </c>
    </row>
    <row r="4" spans="1:2" x14ac:dyDescent="0.25">
      <c r="A4" s="277" t="s">
        <v>743</v>
      </c>
      <c r="B4" s="392"/>
    </row>
    <row r="5" spans="1:2" x14ac:dyDescent="0.25">
      <c r="A5" s="276" t="s">
        <v>691</v>
      </c>
      <c r="B5" s="394">
        <v>1</v>
      </c>
    </row>
    <row r="6" spans="1:2" x14ac:dyDescent="0.25">
      <c r="A6" s="276" t="s">
        <v>693</v>
      </c>
      <c r="B6" s="395">
        <v>2</v>
      </c>
    </row>
    <row r="7" spans="1:2" x14ac:dyDescent="0.25">
      <c r="A7" s="276" t="s">
        <v>694</v>
      </c>
      <c r="B7" s="395">
        <v>3</v>
      </c>
    </row>
    <row r="8" spans="1:2" ht="12.5" customHeight="1" x14ac:dyDescent="0.25">
      <c r="A8" s="276" t="s">
        <v>695</v>
      </c>
      <c r="B8" s="395">
        <v>4</v>
      </c>
    </row>
    <row r="9" spans="1:2" ht="13" customHeight="1" x14ac:dyDescent="0.25">
      <c r="A9" s="276" t="s">
        <v>696</v>
      </c>
      <c r="B9" s="395">
        <v>5</v>
      </c>
    </row>
    <row r="10" spans="1:2" x14ac:dyDescent="0.25">
      <c r="A10" s="276" t="s">
        <v>697</v>
      </c>
      <c r="B10" s="395">
        <v>6</v>
      </c>
    </row>
    <row r="11" spans="1:2" ht="15.5" customHeight="1" x14ac:dyDescent="0.25">
      <c r="A11" s="276" t="s">
        <v>717</v>
      </c>
      <c r="B11" s="395">
        <v>7</v>
      </c>
    </row>
    <row r="12" spans="1:2" ht="21" x14ac:dyDescent="0.25">
      <c r="A12" s="276" t="s">
        <v>698</v>
      </c>
      <c r="B12" s="395">
        <v>8</v>
      </c>
    </row>
    <row r="13" spans="1:2" ht="31.5" x14ac:dyDescent="0.25">
      <c r="A13" s="276" t="s">
        <v>781</v>
      </c>
      <c r="B13" s="395">
        <v>9</v>
      </c>
    </row>
    <row r="14" spans="1:2" x14ac:dyDescent="0.25">
      <c r="A14" s="278" t="s">
        <v>744</v>
      </c>
      <c r="B14" s="392"/>
    </row>
    <row r="15" spans="1:2" x14ac:dyDescent="0.25">
      <c r="A15" s="276" t="s">
        <v>699</v>
      </c>
      <c r="B15" s="395">
        <v>10</v>
      </c>
    </row>
    <row r="16" spans="1:2" x14ac:dyDescent="0.25">
      <c r="A16" s="276" t="s">
        <v>700</v>
      </c>
      <c r="B16" s="395">
        <v>11</v>
      </c>
    </row>
    <row r="17" spans="1:3" x14ac:dyDescent="0.25">
      <c r="A17" s="278" t="s">
        <v>745</v>
      </c>
      <c r="B17" s="392"/>
    </row>
    <row r="18" spans="1:3" x14ac:dyDescent="0.25">
      <c r="A18" s="276" t="s">
        <v>701</v>
      </c>
      <c r="B18" s="395">
        <v>12</v>
      </c>
      <c r="C18" s="279"/>
    </row>
    <row r="19" spans="1:3" x14ac:dyDescent="0.25">
      <c r="A19" s="276" t="s">
        <v>702</v>
      </c>
      <c r="B19" s="395">
        <v>13</v>
      </c>
      <c r="C19" s="279"/>
    </row>
    <row r="20" spans="1:3" ht="16.5" customHeight="1" x14ac:dyDescent="0.25">
      <c r="A20" s="276" t="s">
        <v>703</v>
      </c>
      <c r="B20" s="395">
        <v>14</v>
      </c>
    </row>
    <row r="21" spans="1:3" x14ac:dyDescent="0.25">
      <c r="A21" s="276" t="s">
        <v>704</v>
      </c>
      <c r="B21" s="395">
        <v>15</v>
      </c>
    </row>
    <row r="22" spans="1:3" x14ac:dyDescent="0.25">
      <c r="A22" s="276" t="s">
        <v>706</v>
      </c>
      <c r="B22" s="395">
        <v>16</v>
      </c>
    </row>
    <row r="23" spans="1:3" x14ac:dyDescent="0.25">
      <c r="A23" s="276" t="s">
        <v>723</v>
      </c>
      <c r="B23" s="395">
        <v>17</v>
      </c>
    </row>
    <row r="24" spans="1:3" ht="21" x14ac:dyDescent="0.25">
      <c r="A24" s="276" t="s">
        <v>707</v>
      </c>
      <c r="B24" s="395">
        <v>18</v>
      </c>
    </row>
    <row r="25" spans="1:3" x14ac:dyDescent="0.25">
      <c r="A25" s="276" t="s">
        <v>708</v>
      </c>
      <c r="B25" s="395">
        <v>19</v>
      </c>
    </row>
    <row r="26" spans="1:3" x14ac:dyDescent="0.25">
      <c r="A26" s="276" t="s">
        <v>719</v>
      </c>
      <c r="B26" s="395">
        <v>20</v>
      </c>
    </row>
    <row r="27" spans="1:3" x14ac:dyDescent="0.25">
      <c r="A27" s="276" t="s">
        <v>709</v>
      </c>
      <c r="B27" s="395">
        <v>21</v>
      </c>
    </row>
    <row r="28" spans="1:3" ht="21" x14ac:dyDescent="0.25">
      <c r="A28" s="276" t="s">
        <v>711</v>
      </c>
      <c r="B28" s="395">
        <v>22</v>
      </c>
    </row>
    <row r="29" spans="1:3" x14ac:dyDescent="0.25">
      <c r="A29" s="276" t="s">
        <v>712</v>
      </c>
      <c r="B29" s="395">
        <v>23</v>
      </c>
    </row>
    <row r="30" spans="1:3" ht="21" x14ac:dyDescent="0.25">
      <c r="A30" s="276" t="s">
        <v>713</v>
      </c>
      <c r="B30" s="395">
        <v>24</v>
      </c>
    </row>
    <row r="31" spans="1:3" x14ac:dyDescent="0.25">
      <c r="A31" s="278" t="s">
        <v>746</v>
      </c>
      <c r="B31" s="392"/>
    </row>
    <row r="32" spans="1:3" x14ac:dyDescent="0.25">
      <c r="A32" s="276" t="s">
        <v>817</v>
      </c>
      <c r="B32" s="395">
        <v>25</v>
      </c>
    </row>
    <row r="33" spans="1:2" ht="15.5" customHeight="1" x14ac:dyDescent="0.25">
      <c r="A33" s="276" t="s">
        <v>818</v>
      </c>
      <c r="B33" s="395">
        <v>26</v>
      </c>
    </row>
    <row r="34" spans="1:2" x14ac:dyDescent="0.25">
      <c r="A34" s="276" t="s">
        <v>819</v>
      </c>
      <c r="B34" s="395">
        <v>27</v>
      </c>
    </row>
    <row r="35" spans="1:2" x14ac:dyDescent="0.25">
      <c r="A35" s="277" t="s">
        <v>747</v>
      </c>
      <c r="B35" s="392"/>
    </row>
    <row r="36" spans="1:2" x14ac:dyDescent="0.25">
      <c r="A36" s="276" t="s">
        <v>748</v>
      </c>
      <c r="B36" s="395">
        <v>28</v>
      </c>
    </row>
    <row r="37" spans="1:2" ht="17.5" customHeight="1" x14ac:dyDescent="0.25">
      <c r="A37" s="276" t="s">
        <v>749</v>
      </c>
      <c r="B37" s="395">
        <v>29</v>
      </c>
    </row>
    <row r="38" spans="1:2" ht="21" x14ac:dyDescent="0.25">
      <c r="A38" s="276" t="s">
        <v>750</v>
      </c>
      <c r="B38" s="395">
        <v>30</v>
      </c>
    </row>
    <row r="39" spans="1:2" x14ac:dyDescent="0.25">
      <c r="A39" s="277"/>
      <c r="B39" s="393"/>
    </row>
  </sheetData>
  <sheetProtection algorithmName="SHA-512" hashValue="vBQExNVoZYLe7r/LcLo8t0hQkGLg//0i1B+792NU7TvlAinviZkRl5gbccxrxA6diDHsjR+qT87PNdAaAzcmGQ==" saltValue="qbqpuv/lWieDh64nGvl8bQ==" spinCount="100000" sheet="1" objects="1" scenarios="1"/>
  <hyperlinks>
    <hyperlink ref="B5" location="'1'!A1" display="1"/>
    <hyperlink ref="B6" location="'2'!A1" display="2"/>
    <hyperlink ref="B7" location="'3'!A1" display="3"/>
    <hyperlink ref="B8" location="'4'!A1" display="4"/>
    <hyperlink ref="B9" location="'5'!A1" display="5"/>
    <hyperlink ref="B10" location="'6'!A1" display="6"/>
    <hyperlink ref="B11" location="'7'!A1" display="7"/>
    <hyperlink ref="B12" location="'8'!A1" display="8"/>
    <hyperlink ref="B13" location="'9'!A1" display="9"/>
    <hyperlink ref="B15" location="'10'!A1" display="10"/>
    <hyperlink ref="B16" location="'11'!A1" display="11"/>
    <hyperlink ref="B18" location="'12'!A1" display="12"/>
    <hyperlink ref="B19" location="'13'!A1" display="13"/>
    <hyperlink ref="B20" location="'14'!A1" display="14"/>
    <hyperlink ref="B21" location="'15'!A1" display="15"/>
    <hyperlink ref="B22" location="'16'!A1" display="16"/>
    <hyperlink ref="B23" location="'17'!A1" display="17"/>
    <hyperlink ref="B24" location="'18'!A1" display="18"/>
    <hyperlink ref="B25" location="'19'!A1" display="19"/>
    <hyperlink ref="B26" location="'20'!A1" display="20"/>
    <hyperlink ref="B27" location="'21'!A1" display="21"/>
    <hyperlink ref="B28" location="'22'!A1" display="22"/>
    <hyperlink ref="B29" location="'23'!A1" display="23"/>
    <hyperlink ref="B30" location="'24'!A1" display="24"/>
    <hyperlink ref="B32" location="'25'!A1" display="25"/>
    <hyperlink ref="B33" location="'26'!A1" display="26"/>
    <hyperlink ref="B34" location="'27'!A1" display="27"/>
    <hyperlink ref="B36" location="'28'!A1" display="28"/>
    <hyperlink ref="B37" location="'29'!A1" display="29"/>
    <hyperlink ref="B38" location="'30'!A1" display="30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showGridLines="0" zoomScaleNormal="100" zoomScalePageLayoutView="85" workbookViewId="0">
      <selection activeCell="H20" sqref="H20"/>
    </sheetView>
  </sheetViews>
  <sheetFormatPr defaultColWidth="9.1796875" defaultRowHeight="10.5" x14ac:dyDescent="0.25"/>
  <cols>
    <col min="1" max="1" width="5.6328125" style="72" customWidth="1"/>
    <col min="2" max="2" width="45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633" t="s">
        <v>355</v>
      </c>
      <c r="B1" s="633"/>
      <c r="C1" s="633"/>
      <c r="D1" s="633"/>
      <c r="E1" s="633"/>
      <c r="G1" s="346" t="s">
        <v>752</v>
      </c>
    </row>
    <row r="2" spans="1:11" ht="11" thickBot="1" x14ac:dyDescent="0.3">
      <c r="A2" s="630"/>
      <c r="B2" s="630"/>
      <c r="C2" s="77" t="s">
        <v>0</v>
      </c>
      <c r="D2" s="77" t="s">
        <v>1</v>
      </c>
      <c r="E2" s="77" t="s">
        <v>2</v>
      </c>
    </row>
    <row r="3" spans="1:11" s="70" customFormat="1" ht="21" x14ac:dyDescent="0.25">
      <c r="A3" s="630"/>
      <c r="B3" s="630"/>
      <c r="C3" s="632" t="s">
        <v>213</v>
      </c>
      <c r="D3" s="632"/>
      <c r="E3" s="222" t="s">
        <v>214</v>
      </c>
    </row>
    <row r="4" spans="1:11" ht="21.5" thickBot="1" x14ac:dyDescent="0.3">
      <c r="A4" s="631"/>
      <c r="B4" s="631"/>
      <c r="C4" s="233" t="s">
        <v>926</v>
      </c>
      <c r="D4" s="233" t="s">
        <v>927</v>
      </c>
      <c r="E4" s="233" t="s">
        <v>926</v>
      </c>
    </row>
    <row r="5" spans="1:11" ht="11" thickBot="1" x14ac:dyDescent="0.3">
      <c r="A5" s="78">
        <v>1</v>
      </c>
      <c r="B5" s="75" t="s">
        <v>183</v>
      </c>
      <c r="C5" s="405">
        <v>81906.899999999994</v>
      </c>
      <c r="D5" s="405">
        <v>79918.100000000006</v>
      </c>
      <c r="E5" s="405">
        <f>SUM(E6:E10)</f>
        <v>6552.7000000000007</v>
      </c>
      <c r="F5" s="362"/>
      <c r="G5" s="362"/>
      <c r="H5" s="362"/>
      <c r="J5" s="601"/>
    </row>
    <row r="6" spans="1:11" ht="11" thickBot="1" x14ac:dyDescent="0.3">
      <c r="A6" s="74">
        <v>2</v>
      </c>
      <c r="B6" s="76" t="s">
        <v>184</v>
      </c>
      <c r="C6" s="406">
        <v>47488.1</v>
      </c>
      <c r="D6" s="406">
        <v>44914.3</v>
      </c>
      <c r="E6" s="406">
        <v>3799</v>
      </c>
      <c r="J6" s="601"/>
      <c r="K6" s="602"/>
    </row>
    <row r="7" spans="1:11" ht="11" thickBot="1" x14ac:dyDescent="0.3">
      <c r="A7" s="74">
        <v>3</v>
      </c>
      <c r="B7" s="76" t="s">
        <v>185</v>
      </c>
      <c r="C7" s="406">
        <v>0</v>
      </c>
      <c r="D7" s="406">
        <v>0</v>
      </c>
      <c r="E7" s="406">
        <v>0</v>
      </c>
      <c r="K7" s="602"/>
    </row>
    <row r="8" spans="1:11" ht="11" thickBot="1" x14ac:dyDescent="0.3">
      <c r="A8" s="74">
        <v>4</v>
      </c>
      <c r="B8" s="76" t="s">
        <v>186</v>
      </c>
      <c r="C8" s="406">
        <v>0</v>
      </c>
      <c r="D8" s="406">
        <v>0</v>
      </c>
      <c r="E8" s="406">
        <v>0</v>
      </c>
      <c r="K8" s="602"/>
    </row>
    <row r="9" spans="1:11" ht="21.5" thickBot="1" x14ac:dyDescent="0.3">
      <c r="A9" s="74" t="s">
        <v>187</v>
      </c>
      <c r="B9" s="76" t="s">
        <v>188</v>
      </c>
      <c r="C9" s="406">
        <v>1023.2</v>
      </c>
      <c r="D9" s="406">
        <v>918.4</v>
      </c>
      <c r="E9" s="406">
        <f>81.9</f>
        <v>81.900000000000006</v>
      </c>
      <c r="J9" s="601"/>
      <c r="K9" s="602"/>
    </row>
    <row r="10" spans="1:11" ht="11" thickBot="1" x14ac:dyDescent="0.3">
      <c r="A10" s="74">
        <v>5</v>
      </c>
      <c r="B10" s="76" t="s">
        <v>189</v>
      </c>
      <c r="C10" s="406">
        <v>33395.599999999999</v>
      </c>
      <c r="D10" s="406">
        <v>34085.4</v>
      </c>
      <c r="E10" s="406">
        <v>2671.8</v>
      </c>
      <c r="J10" s="601"/>
      <c r="K10" s="602"/>
    </row>
    <row r="11" spans="1:11" ht="11" thickBot="1" x14ac:dyDescent="0.3">
      <c r="A11" s="78">
        <v>6</v>
      </c>
      <c r="B11" s="75" t="s">
        <v>190</v>
      </c>
      <c r="C11" s="405">
        <v>1137.5999999999999</v>
      </c>
      <c r="D11" s="405">
        <v>829.3</v>
      </c>
      <c r="E11" s="405">
        <v>90.8</v>
      </c>
      <c r="F11" s="362"/>
      <c r="G11" s="362"/>
      <c r="H11" s="362"/>
    </row>
    <row r="12" spans="1:11" ht="11" thickBot="1" x14ac:dyDescent="0.3">
      <c r="A12" s="74">
        <v>7</v>
      </c>
      <c r="B12" s="76" t="s">
        <v>939</v>
      </c>
      <c r="C12" s="406">
        <v>654.29999999999995</v>
      </c>
      <c r="D12" s="406">
        <v>609</v>
      </c>
      <c r="E12" s="406">
        <v>52.199999999999996</v>
      </c>
    </row>
    <row r="13" spans="1:11" ht="11" thickBot="1" x14ac:dyDescent="0.3">
      <c r="A13" s="74">
        <v>8</v>
      </c>
      <c r="B13" s="76" t="s">
        <v>191</v>
      </c>
      <c r="C13" s="406">
        <v>0</v>
      </c>
      <c r="D13" s="406">
        <v>0</v>
      </c>
      <c r="E13" s="406">
        <v>0</v>
      </c>
    </row>
    <row r="14" spans="1:11" ht="11" thickBot="1" x14ac:dyDescent="0.3">
      <c r="A14" s="74" t="s">
        <v>32</v>
      </c>
      <c r="B14" s="76" t="s">
        <v>192</v>
      </c>
      <c r="C14" s="406">
        <v>369</v>
      </c>
      <c r="D14" s="406">
        <v>123.9</v>
      </c>
      <c r="E14" s="406">
        <v>29.5</v>
      </c>
      <c r="F14" s="2"/>
    </row>
    <row r="15" spans="1:11" ht="11" thickBot="1" x14ac:dyDescent="0.3">
      <c r="A15" s="74" t="s">
        <v>193</v>
      </c>
      <c r="B15" s="76" t="s">
        <v>194</v>
      </c>
      <c r="C15" s="406">
        <v>109.3</v>
      </c>
      <c r="D15" s="406">
        <v>96.4</v>
      </c>
      <c r="E15" s="406">
        <v>8.6999999999999993</v>
      </c>
    </row>
    <row r="16" spans="1:11" ht="11" thickBot="1" x14ac:dyDescent="0.3">
      <c r="A16" s="74">
        <v>9</v>
      </c>
      <c r="B16" s="76" t="s">
        <v>195</v>
      </c>
      <c r="C16" s="406">
        <v>5</v>
      </c>
      <c r="D16" s="406">
        <v>0</v>
      </c>
      <c r="E16" s="406">
        <v>0.4</v>
      </c>
    </row>
    <row r="17" spans="1:8" ht="11" thickBot="1" x14ac:dyDescent="0.3">
      <c r="A17" s="74">
        <v>10</v>
      </c>
      <c r="B17" s="76" t="s">
        <v>196</v>
      </c>
      <c r="C17" s="511"/>
      <c r="D17" s="511"/>
      <c r="E17" s="511"/>
    </row>
    <row r="18" spans="1:8" ht="11" thickBot="1" x14ac:dyDescent="0.3">
      <c r="A18" s="74">
        <v>11</v>
      </c>
      <c r="B18" s="76" t="s">
        <v>196</v>
      </c>
      <c r="C18" s="511"/>
      <c r="D18" s="511"/>
      <c r="E18" s="511"/>
    </row>
    <row r="19" spans="1:8" ht="11" thickBot="1" x14ac:dyDescent="0.3">
      <c r="A19" s="74">
        <v>12</v>
      </c>
      <c r="B19" s="76" t="s">
        <v>196</v>
      </c>
      <c r="C19" s="511"/>
      <c r="D19" s="511"/>
      <c r="E19" s="511"/>
    </row>
    <row r="20" spans="1:8" ht="11" thickBot="1" x14ac:dyDescent="0.3">
      <c r="A20" s="74">
        <v>13</v>
      </c>
      <c r="B20" s="76" t="s">
        <v>196</v>
      </c>
      <c r="C20" s="511"/>
      <c r="D20" s="511"/>
      <c r="E20" s="511"/>
    </row>
    <row r="21" spans="1:8" ht="11" thickBot="1" x14ac:dyDescent="0.3">
      <c r="A21" s="74">
        <v>14</v>
      </c>
      <c r="B21" s="76" t="s">
        <v>196</v>
      </c>
      <c r="C21" s="511"/>
      <c r="D21" s="511"/>
      <c r="E21" s="511"/>
    </row>
    <row r="22" spans="1:8" ht="11" thickBot="1" x14ac:dyDescent="0.3">
      <c r="A22" s="78">
        <v>15</v>
      </c>
      <c r="B22" s="75" t="s">
        <v>197</v>
      </c>
      <c r="C22" s="405">
        <v>0</v>
      </c>
      <c r="D22" s="405">
        <v>0</v>
      </c>
      <c r="E22" s="405">
        <v>0</v>
      </c>
    </row>
    <row r="23" spans="1:8" ht="21.5" thickBot="1" x14ac:dyDescent="0.3">
      <c r="A23" s="78">
        <v>16</v>
      </c>
      <c r="B23" s="75" t="s">
        <v>198</v>
      </c>
      <c r="C23" s="405">
        <v>111</v>
      </c>
      <c r="D23" s="405">
        <v>111</v>
      </c>
      <c r="E23" s="405">
        <v>8.9</v>
      </c>
      <c r="F23" s="362"/>
      <c r="G23" s="362"/>
      <c r="H23" s="362"/>
    </row>
    <row r="24" spans="1:8" ht="11" thickBot="1" x14ac:dyDescent="0.3">
      <c r="A24" s="74">
        <v>17</v>
      </c>
      <c r="B24" s="76" t="s">
        <v>199</v>
      </c>
      <c r="C24" s="406">
        <v>0</v>
      </c>
      <c r="D24" s="406">
        <v>0</v>
      </c>
      <c r="E24" s="406">
        <v>0</v>
      </c>
    </row>
    <row r="25" spans="1:8" ht="11" thickBot="1" x14ac:dyDescent="0.3">
      <c r="A25" s="74">
        <v>18</v>
      </c>
      <c r="B25" s="76" t="s">
        <v>200</v>
      </c>
      <c r="C25" s="406">
        <v>0</v>
      </c>
      <c r="D25" s="406">
        <v>0</v>
      </c>
      <c r="E25" s="406">
        <v>0</v>
      </c>
    </row>
    <row r="26" spans="1:8" ht="11" thickBot="1" x14ac:dyDescent="0.3">
      <c r="A26" s="74">
        <v>19</v>
      </c>
      <c r="B26" s="76" t="s">
        <v>201</v>
      </c>
      <c r="C26" s="406">
        <v>111</v>
      </c>
      <c r="D26" s="406">
        <v>111</v>
      </c>
      <c r="E26" s="406">
        <v>8.9</v>
      </c>
    </row>
    <row r="27" spans="1:8" ht="11" thickBot="1" x14ac:dyDescent="0.3">
      <c r="A27" s="74" t="s">
        <v>68</v>
      </c>
      <c r="B27" s="76" t="s">
        <v>202</v>
      </c>
      <c r="C27" s="406">
        <v>0</v>
      </c>
      <c r="D27" s="406">
        <v>0</v>
      </c>
      <c r="E27" s="406">
        <v>0</v>
      </c>
    </row>
    <row r="28" spans="1:8" ht="11" thickBot="1" x14ac:dyDescent="0.3">
      <c r="A28" s="78">
        <v>20</v>
      </c>
      <c r="B28" s="78" t="s">
        <v>203</v>
      </c>
      <c r="C28" s="407">
        <v>1148.9000000000001</v>
      </c>
      <c r="D28" s="405">
        <v>768.2</v>
      </c>
      <c r="E28" s="405">
        <v>91.9</v>
      </c>
      <c r="F28" s="362"/>
      <c r="G28" s="362"/>
      <c r="H28" s="362"/>
    </row>
    <row r="29" spans="1:8" ht="11" thickBot="1" x14ac:dyDescent="0.3">
      <c r="A29" s="74">
        <v>21</v>
      </c>
      <c r="B29" s="76" t="s">
        <v>184</v>
      </c>
      <c r="C29" s="406">
        <v>1148.9000000000001</v>
      </c>
      <c r="D29" s="406">
        <v>768.2</v>
      </c>
      <c r="E29" s="406">
        <v>91.9</v>
      </c>
    </row>
    <row r="30" spans="1:8" ht="11" thickBot="1" x14ac:dyDescent="0.3">
      <c r="A30" s="74">
        <v>22</v>
      </c>
      <c r="B30" s="76" t="s">
        <v>204</v>
      </c>
      <c r="C30" s="406">
        <v>0</v>
      </c>
      <c r="D30" s="406">
        <v>0</v>
      </c>
      <c r="E30" s="406">
        <v>0</v>
      </c>
    </row>
    <row r="31" spans="1:8" ht="11" thickBot="1" x14ac:dyDescent="0.3">
      <c r="A31" s="78" t="s">
        <v>39</v>
      </c>
      <c r="B31" s="78" t="s">
        <v>205</v>
      </c>
      <c r="C31" s="405">
        <v>0</v>
      </c>
      <c r="D31" s="405">
        <v>0</v>
      </c>
      <c r="E31" s="405">
        <v>0</v>
      </c>
    </row>
    <row r="32" spans="1:8" ht="11" thickBot="1" x14ac:dyDescent="0.3">
      <c r="A32" s="370">
        <v>23</v>
      </c>
      <c r="B32" s="79" t="s">
        <v>206</v>
      </c>
      <c r="C32" s="407">
        <v>10209.5</v>
      </c>
      <c r="D32" s="407">
        <v>10209.5</v>
      </c>
      <c r="E32" s="407">
        <v>816.8</v>
      </c>
      <c r="F32" s="362"/>
      <c r="G32" s="362"/>
      <c r="H32" s="362"/>
    </row>
    <row r="33" spans="1:7" ht="11" thickBot="1" x14ac:dyDescent="0.3">
      <c r="A33" s="74" t="s">
        <v>207</v>
      </c>
      <c r="B33" s="76" t="s">
        <v>208</v>
      </c>
      <c r="C33" s="406">
        <v>0</v>
      </c>
      <c r="D33" s="406">
        <v>0</v>
      </c>
      <c r="E33" s="406">
        <v>0</v>
      </c>
    </row>
    <row r="34" spans="1:7" ht="11" thickBot="1" x14ac:dyDescent="0.3">
      <c r="A34" s="74" t="s">
        <v>209</v>
      </c>
      <c r="B34" s="76" t="s">
        <v>184</v>
      </c>
      <c r="C34" s="406">
        <v>10209.5</v>
      </c>
      <c r="D34" s="406">
        <v>10209.5</v>
      </c>
      <c r="E34" s="406">
        <v>816.8</v>
      </c>
    </row>
    <row r="35" spans="1:7" ht="11" thickBot="1" x14ac:dyDescent="0.3">
      <c r="A35" s="74" t="s">
        <v>210</v>
      </c>
      <c r="B35" s="76" t="s">
        <v>211</v>
      </c>
      <c r="C35" s="406">
        <v>0</v>
      </c>
      <c r="D35" s="406">
        <v>0</v>
      </c>
      <c r="E35" s="406">
        <v>0</v>
      </c>
    </row>
    <row r="36" spans="1:7" ht="11" thickBot="1" x14ac:dyDescent="0.3">
      <c r="A36" s="370">
        <v>24</v>
      </c>
      <c r="B36" s="79" t="s">
        <v>724</v>
      </c>
      <c r="C36" s="405">
        <v>1546.9</v>
      </c>
      <c r="D36" s="405">
        <v>1033.4000000000001</v>
      </c>
      <c r="E36" s="405">
        <v>123.8</v>
      </c>
    </row>
    <row r="37" spans="1:7" ht="11" thickBot="1" x14ac:dyDescent="0.3">
      <c r="A37" s="74">
        <v>25</v>
      </c>
      <c r="B37" s="76" t="s">
        <v>196</v>
      </c>
      <c r="C37" s="511"/>
      <c r="D37" s="511"/>
      <c r="E37" s="511"/>
    </row>
    <row r="38" spans="1:7" ht="11" thickBot="1" x14ac:dyDescent="0.3">
      <c r="A38" s="74">
        <v>26</v>
      </c>
      <c r="B38" s="76" t="s">
        <v>196</v>
      </c>
      <c r="C38" s="511"/>
      <c r="D38" s="511"/>
      <c r="E38" s="511"/>
    </row>
    <row r="39" spans="1:7" ht="11" thickBot="1" x14ac:dyDescent="0.3">
      <c r="A39" s="74">
        <v>27</v>
      </c>
      <c r="B39" s="76" t="s">
        <v>196</v>
      </c>
      <c r="C39" s="511"/>
      <c r="D39" s="511"/>
      <c r="E39" s="511"/>
    </row>
    <row r="40" spans="1:7" ht="11" thickBot="1" x14ac:dyDescent="0.3">
      <c r="A40" s="74">
        <v>28</v>
      </c>
      <c r="B40" s="76" t="s">
        <v>196</v>
      </c>
      <c r="C40" s="511"/>
      <c r="D40" s="511"/>
      <c r="E40" s="511"/>
    </row>
    <row r="41" spans="1:7" ht="11" thickBot="1" x14ac:dyDescent="0.3">
      <c r="A41" s="561">
        <v>29</v>
      </c>
      <c r="B41" s="73" t="s">
        <v>212</v>
      </c>
      <c r="C41" s="408">
        <v>94513.9</v>
      </c>
      <c r="D41" s="408">
        <v>91836.1</v>
      </c>
      <c r="E41" s="408">
        <f>SUM(E5,E11,E22,E23,E28,E32)</f>
        <v>7561.1</v>
      </c>
    </row>
    <row r="42" spans="1:7" x14ac:dyDescent="0.25">
      <c r="A42" s="72" t="s">
        <v>940</v>
      </c>
    </row>
    <row r="43" spans="1:7" x14ac:dyDescent="0.25">
      <c r="C43" s="371"/>
      <c r="D43" s="371"/>
      <c r="E43" s="371"/>
      <c r="G43" s="409"/>
    </row>
  </sheetData>
  <sheetProtection algorithmName="SHA-512" hashValue="e+odRxAFTIm+APtCU2CGNH7yRtrjrTfpnNc2EuKm49ihko5O03ZKSwdmjqK2EkhLXxjy5PA6BOmtgKUEvaXRSQ==" saltValue="+10miGCZglb/m0UqGD3Qig==" spinCount="100000" sheet="1" objects="1" scenarios="1"/>
  <mergeCells count="3">
    <mergeCell ref="A2:B4"/>
    <mergeCell ref="C3:D3"/>
    <mergeCell ref="A1:E1"/>
  </mergeCells>
  <hyperlinks>
    <hyperlink ref="G1" location="'Spis treści'!A1" display="Spis treści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7"/>
  <sheetViews>
    <sheetView showGridLines="0" zoomScaleNormal="100" workbookViewId="0">
      <selection activeCell="H22" sqref="H22"/>
    </sheetView>
  </sheetViews>
  <sheetFormatPr defaultColWidth="9" defaultRowHeight="10.5" x14ac:dyDescent="0.25"/>
  <cols>
    <col min="1" max="1" width="5.6328125" style="82" customWidth="1"/>
    <col min="2" max="2" width="57.7265625" style="6" customWidth="1"/>
    <col min="3" max="4" width="17.26953125" style="6" customWidth="1"/>
    <col min="5" max="5" width="7.54296875" style="439" customWidth="1"/>
    <col min="6" max="6" width="9.7265625" style="6" customWidth="1"/>
    <col min="7" max="7" width="15.1796875" style="6" customWidth="1"/>
    <col min="8" max="8" width="11" style="6" customWidth="1"/>
    <col min="9" max="16384" width="9" style="6"/>
  </cols>
  <sheetData>
    <row r="1" spans="1:7" x14ac:dyDescent="0.25">
      <c r="A1" s="633" t="s">
        <v>356</v>
      </c>
      <c r="B1" s="633"/>
      <c r="C1" s="633"/>
      <c r="D1" s="633"/>
      <c r="F1" s="346" t="s">
        <v>752</v>
      </c>
    </row>
    <row r="2" spans="1:7" ht="11" thickBot="1" x14ac:dyDescent="0.3">
      <c r="A2" s="85"/>
      <c r="B2" s="14"/>
      <c r="C2" s="84" t="s">
        <v>0</v>
      </c>
      <c r="D2" s="84" t="s">
        <v>1</v>
      </c>
    </row>
    <row r="3" spans="1:7" ht="53" thickBot="1" x14ac:dyDescent="0.3">
      <c r="A3" s="106"/>
      <c r="B3" s="107"/>
      <c r="C3" s="207" t="s">
        <v>225</v>
      </c>
      <c r="D3" s="207" t="s">
        <v>226</v>
      </c>
    </row>
    <row r="4" spans="1:7" ht="11" customHeight="1" thickBot="1" x14ac:dyDescent="0.3">
      <c r="A4" s="635" t="s">
        <v>227</v>
      </c>
      <c r="B4" s="635"/>
      <c r="C4" s="431"/>
      <c r="D4" s="432"/>
    </row>
    <row r="5" spans="1:7" ht="11" thickBot="1" x14ac:dyDescent="0.3">
      <c r="A5" s="87">
        <v>1</v>
      </c>
      <c r="B5" s="86" t="s">
        <v>228</v>
      </c>
      <c r="C5" s="426">
        <v>1086.4000000000001</v>
      </c>
      <c r="D5" s="207" t="s">
        <v>915</v>
      </c>
    </row>
    <row r="6" spans="1:7" ht="11" thickBot="1" x14ac:dyDescent="0.3">
      <c r="A6" s="87"/>
      <c r="B6" s="86" t="s">
        <v>229</v>
      </c>
      <c r="C6" s="207"/>
      <c r="D6" s="207"/>
    </row>
    <row r="7" spans="1:7" ht="11" thickBot="1" x14ac:dyDescent="0.3">
      <c r="A7" s="87"/>
      <c r="B7" s="86" t="s">
        <v>230</v>
      </c>
      <c r="C7" s="207"/>
      <c r="D7" s="207"/>
    </row>
    <row r="8" spans="1:7" ht="11" thickBot="1" x14ac:dyDescent="0.3">
      <c r="A8" s="87"/>
      <c r="B8" s="86" t="s">
        <v>231</v>
      </c>
      <c r="C8" s="207"/>
      <c r="D8" s="207"/>
      <c r="G8" s="634"/>
    </row>
    <row r="9" spans="1:7" ht="11" thickBot="1" x14ac:dyDescent="0.3">
      <c r="A9" s="87">
        <v>2</v>
      </c>
      <c r="B9" s="86" t="s">
        <v>232</v>
      </c>
      <c r="C9" s="426">
        <v>1033.4000000000001</v>
      </c>
      <c r="D9" s="207" t="s">
        <v>903</v>
      </c>
      <c r="G9" s="634"/>
    </row>
    <row r="10" spans="1:7" ht="11" thickBot="1" x14ac:dyDescent="0.3">
      <c r="A10" s="87">
        <v>3</v>
      </c>
      <c r="B10" s="86" t="s">
        <v>233</v>
      </c>
      <c r="C10" s="426">
        <v>11798.8</v>
      </c>
      <c r="D10" s="207" t="s">
        <v>902</v>
      </c>
      <c r="G10" s="634"/>
    </row>
    <row r="11" spans="1:7" ht="11" thickBot="1" x14ac:dyDescent="0.3">
      <c r="A11" s="87" t="s">
        <v>5</v>
      </c>
      <c r="B11" s="86" t="s">
        <v>234</v>
      </c>
      <c r="C11" s="426">
        <v>1215.2</v>
      </c>
      <c r="D11" s="207" t="s">
        <v>903</v>
      </c>
      <c r="G11" s="634"/>
    </row>
    <row r="12" spans="1:7" ht="21.5" thickBot="1" x14ac:dyDescent="0.3">
      <c r="A12" s="87">
        <v>4</v>
      </c>
      <c r="B12" s="86" t="s">
        <v>235</v>
      </c>
      <c r="C12" s="426">
        <v>0</v>
      </c>
      <c r="D12" s="207"/>
      <c r="G12" s="634"/>
    </row>
    <row r="13" spans="1:7" ht="11" thickBot="1" x14ac:dyDescent="0.3">
      <c r="A13" s="87">
        <v>5</v>
      </c>
      <c r="B13" s="86" t="s">
        <v>236</v>
      </c>
      <c r="C13" s="426">
        <v>0</v>
      </c>
      <c r="D13" s="207"/>
      <c r="G13" s="634"/>
    </row>
    <row r="14" spans="1:7" ht="21.5" thickBot="1" x14ac:dyDescent="0.3">
      <c r="A14" s="87" t="s">
        <v>6</v>
      </c>
      <c r="B14" s="86" t="s">
        <v>237</v>
      </c>
      <c r="C14" s="426">
        <v>0</v>
      </c>
      <c r="D14" s="207" t="s">
        <v>903</v>
      </c>
      <c r="G14" s="634"/>
    </row>
    <row r="15" spans="1:7" ht="11" thickBot="1" x14ac:dyDescent="0.3">
      <c r="A15" s="359">
        <v>6</v>
      </c>
      <c r="B15" s="357" t="s">
        <v>238</v>
      </c>
      <c r="C15" s="427">
        <v>15133.8</v>
      </c>
      <c r="D15" s="358"/>
      <c r="E15" s="438"/>
      <c r="G15" s="634"/>
    </row>
    <row r="16" spans="1:7" ht="11" customHeight="1" thickBot="1" x14ac:dyDescent="0.3">
      <c r="A16" s="635" t="s">
        <v>239</v>
      </c>
      <c r="B16" s="635"/>
      <c r="C16" s="433"/>
      <c r="D16" s="434"/>
    </row>
    <row r="17" spans="1:4" ht="11" thickBot="1" x14ac:dyDescent="0.3">
      <c r="A17" s="87">
        <v>7</v>
      </c>
      <c r="B17" s="86" t="s">
        <v>240</v>
      </c>
      <c r="C17" s="426">
        <v>-25.5</v>
      </c>
      <c r="D17" s="207"/>
    </row>
    <row r="18" spans="1:4" ht="21.5" thickBot="1" x14ac:dyDescent="0.3">
      <c r="A18" s="87">
        <v>8</v>
      </c>
      <c r="B18" s="86" t="s">
        <v>241</v>
      </c>
      <c r="C18" s="426">
        <v>-453.3</v>
      </c>
      <c r="D18" s="207" t="s">
        <v>914</v>
      </c>
    </row>
    <row r="19" spans="1:4" ht="11" thickBot="1" x14ac:dyDescent="0.3">
      <c r="A19" s="87">
        <v>9</v>
      </c>
      <c r="B19" s="89" t="s">
        <v>196</v>
      </c>
      <c r="C19" s="426"/>
      <c r="D19" s="207"/>
    </row>
    <row r="20" spans="1:4" ht="42.5" thickBot="1" x14ac:dyDescent="0.3">
      <c r="A20" s="87">
        <v>10</v>
      </c>
      <c r="B20" s="89" t="s">
        <v>242</v>
      </c>
      <c r="C20" s="426">
        <v>-31.7</v>
      </c>
      <c r="D20" s="207" t="s">
        <v>904</v>
      </c>
    </row>
    <row r="21" spans="1:4" ht="32" thickBot="1" x14ac:dyDescent="0.3">
      <c r="A21" s="87">
        <v>11</v>
      </c>
      <c r="B21" s="89" t="s">
        <v>243</v>
      </c>
      <c r="C21" s="426">
        <v>0</v>
      </c>
      <c r="D21" s="207"/>
    </row>
    <row r="22" spans="1:4" ht="11" thickBot="1" x14ac:dyDescent="0.3">
      <c r="A22" s="87">
        <v>12</v>
      </c>
      <c r="B22" s="86" t="s">
        <v>244</v>
      </c>
      <c r="C22" s="426">
        <v>0</v>
      </c>
      <c r="D22" s="207"/>
    </row>
    <row r="23" spans="1:4" ht="11" thickBot="1" x14ac:dyDescent="0.3">
      <c r="A23" s="87">
        <v>13</v>
      </c>
      <c r="B23" s="89" t="s">
        <v>245</v>
      </c>
      <c r="C23" s="426">
        <v>0</v>
      </c>
      <c r="D23" s="207"/>
    </row>
    <row r="24" spans="1:4" ht="21.5" thickBot="1" x14ac:dyDescent="0.3">
      <c r="A24" s="87">
        <v>14</v>
      </c>
      <c r="B24" s="89" t="s">
        <v>246</v>
      </c>
      <c r="C24" s="426">
        <v>0</v>
      </c>
      <c r="D24" s="207"/>
    </row>
    <row r="25" spans="1:4" ht="11" thickBot="1" x14ac:dyDescent="0.3">
      <c r="A25" s="87">
        <v>15</v>
      </c>
      <c r="B25" s="89" t="s">
        <v>247</v>
      </c>
      <c r="C25" s="426">
        <v>0</v>
      </c>
      <c r="D25" s="207"/>
    </row>
    <row r="26" spans="1:4" ht="21.5" thickBot="1" x14ac:dyDescent="0.3">
      <c r="A26" s="87">
        <v>16</v>
      </c>
      <c r="B26" s="89" t="s">
        <v>248</v>
      </c>
      <c r="C26" s="426">
        <v>0</v>
      </c>
      <c r="D26" s="207"/>
    </row>
    <row r="27" spans="1:4" ht="42.5" thickBot="1" x14ac:dyDescent="0.3">
      <c r="A27" s="87">
        <v>17</v>
      </c>
      <c r="B27" s="89" t="s">
        <v>249</v>
      </c>
      <c r="C27" s="426">
        <v>0</v>
      </c>
      <c r="D27" s="207"/>
    </row>
    <row r="28" spans="1:4" ht="42.5" thickBot="1" x14ac:dyDescent="0.3">
      <c r="A28" s="87">
        <v>18</v>
      </c>
      <c r="B28" s="89" t="s">
        <v>250</v>
      </c>
      <c r="C28" s="426">
        <v>0</v>
      </c>
      <c r="D28" s="207"/>
    </row>
    <row r="29" spans="1:4" ht="42.5" thickBot="1" x14ac:dyDescent="0.3">
      <c r="A29" s="87">
        <v>19</v>
      </c>
      <c r="B29" s="356" t="s">
        <v>251</v>
      </c>
      <c r="C29" s="597">
        <v>0</v>
      </c>
      <c r="D29" s="352"/>
    </row>
    <row r="30" spans="1:4" ht="11" thickBot="1" x14ac:dyDescent="0.3">
      <c r="A30" s="87">
        <v>20</v>
      </c>
      <c r="B30" s="89" t="s">
        <v>196</v>
      </c>
      <c r="C30" s="426"/>
      <c r="D30" s="207"/>
    </row>
    <row r="31" spans="1:4" ht="21.5" thickBot="1" x14ac:dyDescent="0.3">
      <c r="A31" s="87" t="s">
        <v>7</v>
      </c>
      <c r="B31" s="89" t="s">
        <v>252</v>
      </c>
      <c r="C31" s="426">
        <v>0</v>
      </c>
      <c r="D31" s="207"/>
    </row>
    <row r="32" spans="1:4" ht="11" thickBot="1" x14ac:dyDescent="0.3">
      <c r="A32" s="87" t="s">
        <v>8</v>
      </c>
      <c r="B32" s="89" t="s">
        <v>253</v>
      </c>
      <c r="C32" s="426">
        <v>0</v>
      </c>
      <c r="D32" s="207"/>
    </row>
    <row r="33" spans="1:5" ht="11" thickBot="1" x14ac:dyDescent="0.3">
      <c r="A33" s="87" t="s">
        <v>9</v>
      </c>
      <c r="B33" s="89" t="s">
        <v>254</v>
      </c>
      <c r="C33" s="426">
        <v>0</v>
      </c>
      <c r="D33" s="207"/>
    </row>
    <row r="34" spans="1:5" ht="11" thickBot="1" x14ac:dyDescent="0.3">
      <c r="A34" s="87" t="s">
        <v>10</v>
      </c>
      <c r="B34" s="89" t="s">
        <v>255</v>
      </c>
      <c r="C34" s="426">
        <v>0</v>
      </c>
      <c r="D34" s="207"/>
    </row>
    <row r="35" spans="1:5" ht="42.5" thickBot="1" x14ac:dyDescent="0.3">
      <c r="A35" s="87">
        <v>21</v>
      </c>
      <c r="B35" s="89" t="s">
        <v>256</v>
      </c>
      <c r="C35" s="426">
        <v>0</v>
      </c>
      <c r="D35" s="207"/>
    </row>
    <row r="36" spans="1:5" ht="11" thickBot="1" x14ac:dyDescent="0.3">
      <c r="A36" s="87">
        <v>22</v>
      </c>
      <c r="B36" s="89" t="s">
        <v>257</v>
      </c>
      <c r="C36" s="426">
        <v>0</v>
      </c>
      <c r="D36" s="207"/>
    </row>
    <row r="37" spans="1:5" ht="32" thickBot="1" x14ac:dyDescent="0.3">
      <c r="A37" s="87">
        <v>23</v>
      </c>
      <c r="B37" s="89" t="s">
        <v>258</v>
      </c>
      <c r="C37" s="426">
        <v>0</v>
      </c>
      <c r="D37" s="207"/>
    </row>
    <row r="38" spans="1:5" ht="11" thickBot="1" x14ac:dyDescent="0.3">
      <c r="A38" s="87">
        <v>24</v>
      </c>
      <c r="B38" s="89" t="s">
        <v>196</v>
      </c>
      <c r="C38" s="426">
        <v>0</v>
      </c>
      <c r="D38" s="207"/>
    </row>
    <row r="39" spans="1:5" ht="11" thickBot="1" x14ac:dyDescent="0.3">
      <c r="A39" s="87">
        <v>25</v>
      </c>
      <c r="B39" s="89" t="s">
        <v>259</v>
      </c>
      <c r="C39" s="426">
        <v>0</v>
      </c>
      <c r="D39" s="207"/>
    </row>
    <row r="40" spans="1:5" ht="11" thickBot="1" x14ac:dyDescent="0.3">
      <c r="A40" s="87" t="s">
        <v>11</v>
      </c>
      <c r="B40" s="89" t="s">
        <v>260</v>
      </c>
      <c r="C40" s="426">
        <v>0</v>
      </c>
      <c r="D40" s="207"/>
    </row>
    <row r="41" spans="1:5" ht="42.5" thickBot="1" x14ac:dyDescent="0.3">
      <c r="A41" s="87" t="s">
        <v>12</v>
      </c>
      <c r="B41" s="89" t="s">
        <v>261</v>
      </c>
      <c r="C41" s="426">
        <v>0</v>
      </c>
      <c r="D41" s="207"/>
    </row>
    <row r="42" spans="1:5" ht="11" thickBot="1" x14ac:dyDescent="0.3">
      <c r="A42" s="87">
        <v>26</v>
      </c>
      <c r="B42" s="89" t="s">
        <v>196</v>
      </c>
      <c r="C42" s="426"/>
      <c r="D42" s="207"/>
    </row>
    <row r="43" spans="1:5" ht="21.5" thickBot="1" x14ac:dyDescent="0.3">
      <c r="A43" s="87">
        <v>27</v>
      </c>
      <c r="B43" s="89" t="s">
        <v>262</v>
      </c>
      <c r="C43" s="426">
        <v>0</v>
      </c>
      <c r="D43" s="207"/>
    </row>
    <row r="44" spans="1:5" ht="11" thickBot="1" x14ac:dyDescent="0.3">
      <c r="A44" s="87" t="s">
        <v>13</v>
      </c>
      <c r="B44" s="89" t="s">
        <v>263</v>
      </c>
      <c r="C44" s="426">
        <v>251.1</v>
      </c>
      <c r="D44" s="207"/>
    </row>
    <row r="45" spans="1:5" ht="11" thickBot="1" x14ac:dyDescent="0.3">
      <c r="A45" s="514">
        <v>28</v>
      </c>
      <c r="B45" s="91" t="s">
        <v>264</v>
      </c>
      <c r="C45" s="428">
        <v>-259.39999999999998</v>
      </c>
      <c r="D45" s="207"/>
      <c r="E45" s="438"/>
    </row>
    <row r="46" spans="1:5" ht="11" thickBot="1" x14ac:dyDescent="0.3">
      <c r="A46" s="514">
        <v>29</v>
      </c>
      <c r="B46" s="91" t="s">
        <v>215</v>
      </c>
      <c r="C46" s="428">
        <v>14874.4</v>
      </c>
      <c r="D46" s="207"/>
      <c r="E46" s="438"/>
    </row>
    <row r="47" spans="1:5" ht="11" customHeight="1" thickBot="1" x14ac:dyDescent="0.3">
      <c r="A47" s="635" t="s">
        <v>265</v>
      </c>
      <c r="B47" s="635"/>
      <c r="C47" s="431"/>
      <c r="D47" s="435"/>
    </row>
    <row r="48" spans="1:5" ht="11" thickBot="1" x14ac:dyDescent="0.3">
      <c r="A48" s="87">
        <v>30</v>
      </c>
      <c r="B48" s="89" t="s">
        <v>266</v>
      </c>
      <c r="C48" s="426">
        <v>0</v>
      </c>
      <c r="D48" s="207"/>
    </row>
    <row r="49" spans="1:5" ht="21.5" thickBot="1" x14ac:dyDescent="0.3">
      <c r="A49" s="87">
        <v>31</v>
      </c>
      <c r="B49" s="89" t="s">
        <v>267</v>
      </c>
      <c r="C49" s="426">
        <v>0</v>
      </c>
      <c r="D49" s="207"/>
    </row>
    <row r="50" spans="1:5" ht="21.5" thickBot="1" x14ac:dyDescent="0.3">
      <c r="A50" s="87">
        <v>32</v>
      </c>
      <c r="B50" s="89" t="s">
        <v>268</v>
      </c>
      <c r="C50" s="426">
        <v>0</v>
      </c>
      <c r="D50" s="207"/>
    </row>
    <row r="51" spans="1:5" ht="21.5" thickBot="1" x14ac:dyDescent="0.3">
      <c r="A51" s="87">
        <v>33</v>
      </c>
      <c r="B51" s="89" t="s">
        <v>269</v>
      </c>
      <c r="C51" s="426">
        <v>0</v>
      </c>
      <c r="D51" s="207"/>
    </row>
    <row r="52" spans="1:5" s="7" customFormat="1" ht="21.5" thickBot="1" x14ac:dyDescent="0.3">
      <c r="A52" s="87" t="s">
        <v>14</v>
      </c>
      <c r="B52" s="89" t="s">
        <v>270</v>
      </c>
      <c r="C52" s="426">
        <v>0</v>
      </c>
      <c r="D52" s="207"/>
      <c r="E52" s="439"/>
    </row>
    <row r="53" spans="1:5" s="7" customFormat="1" ht="21.5" thickBot="1" x14ac:dyDescent="0.3">
      <c r="A53" s="87" t="s">
        <v>15</v>
      </c>
      <c r="B53" s="89" t="s">
        <v>271</v>
      </c>
      <c r="C53" s="426">
        <v>0</v>
      </c>
      <c r="D53" s="207"/>
      <c r="E53" s="439"/>
    </row>
    <row r="54" spans="1:5" ht="32" thickBot="1" x14ac:dyDescent="0.3">
      <c r="A54" s="87">
        <v>34</v>
      </c>
      <c r="B54" s="89" t="s">
        <v>272</v>
      </c>
      <c r="C54" s="426">
        <v>0</v>
      </c>
      <c r="D54" s="207"/>
    </row>
    <row r="55" spans="1:5" ht="11" thickBot="1" x14ac:dyDescent="0.3">
      <c r="A55" s="87">
        <v>35</v>
      </c>
      <c r="B55" s="89" t="s">
        <v>273</v>
      </c>
      <c r="C55" s="426">
        <v>0</v>
      </c>
      <c r="D55" s="207"/>
    </row>
    <row r="56" spans="1:5" ht="11" thickBot="1" x14ac:dyDescent="0.3">
      <c r="A56" s="514">
        <v>36</v>
      </c>
      <c r="B56" s="91" t="s">
        <v>741</v>
      </c>
      <c r="C56" s="428">
        <v>0</v>
      </c>
      <c r="D56" s="207"/>
    </row>
    <row r="57" spans="1:5" ht="11" customHeight="1" thickBot="1" x14ac:dyDescent="0.3">
      <c r="A57" s="635" t="s">
        <v>274</v>
      </c>
      <c r="B57" s="635"/>
      <c r="C57" s="431"/>
      <c r="D57" s="435"/>
    </row>
    <row r="58" spans="1:5" ht="21.5" thickBot="1" x14ac:dyDescent="0.3">
      <c r="A58" s="87">
        <v>37</v>
      </c>
      <c r="B58" s="89" t="s">
        <v>275</v>
      </c>
      <c r="C58" s="426">
        <v>0</v>
      </c>
      <c r="D58" s="207"/>
    </row>
    <row r="59" spans="1:5" ht="42.5" thickBot="1" x14ac:dyDescent="0.3">
      <c r="A59" s="87">
        <v>38</v>
      </c>
      <c r="B59" s="89" t="s">
        <v>276</v>
      </c>
      <c r="C59" s="426">
        <v>0</v>
      </c>
      <c r="D59" s="207"/>
    </row>
    <row r="60" spans="1:5" ht="42.5" thickBot="1" x14ac:dyDescent="0.3">
      <c r="A60" s="87">
        <v>39</v>
      </c>
      <c r="B60" s="89" t="s">
        <v>277</v>
      </c>
      <c r="C60" s="426">
        <v>0</v>
      </c>
      <c r="D60" s="207"/>
    </row>
    <row r="61" spans="1:5" ht="42.5" thickBot="1" x14ac:dyDescent="0.3">
      <c r="A61" s="87">
        <v>40</v>
      </c>
      <c r="B61" s="89" t="s">
        <v>278</v>
      </c>
      <c r="C61" s="426">
        <v>0</v>
      </c>
      <c r="D61" s="207"/>
    </row>
    <row r="62" spans="1:5" ht="11" thickBot="1" x14ac:dyDescent="0.3">
      <c r="A62" s="87">
        <v>41</v>
      </c>
      <c r="B62" s="89" t="s">
        <v>196</v>
      </c>
      <c r="C62" s="426">
        <v>0</v>
      </c>
      <c r="D62" s="207"/>
    </row>
    <row r="63" spans="1:5" ht="21.5" thickBot="1" x14ac:dyDescent="0.3">
      <c r="A63" s="87">
        <v>42</v>
      </c>
      <c r="B63" s="89" t="s">
        <v>279</v>
      </c>
      <c r="C63" s="426">
        <v>0</v>
      </c>
      <c r="D63" s="207"/>
    </row>
    <row r="64" spans="1:5" ht="11" thickBot="1" x14ac:dyDescent="0.3">
      <c r="A64" s="87" t="s">
        <v>16</v>
      </c>
      <c r="B64" s="89" t="s">
        <v>280</v>
      </c>
      <c r="C64" s="426">
        <v>0</v>
      </c>
      <c r="D64" s="207"/>
    </row>
    <row r="65" spans="1:5" ht="11" thickBot="1" x14ac:dyDescent="0.3">
      <c r="A65" s="514">
        <v>43</v>
      </c>
      <c r="B65" s="91" t="s">
        <v>281</v>
      </c>
      <c r="C65" s="428">
        <v>0</v>
      </c>
      <c r="D65" s="354"/>
    </row>
    <row r="66" spans="1:5" ht="11" thickBot="1" x14ac:dyDescent="0.3">
      <c r="A66" s="514">
        <v>44</v>
      </c>
      <c r="B66" s="91" t="s">
        <v>282</v>
      </c>
      <c r="C66" s="428">
        <v>0</v>
      </c>
      <c r="D66" s="354"/>
    </row>
    <row r="67" spans="1:5" ht="11" thickBot="1" x14ac:dyDescent="0.3">
      <c r="A67" s="514">
        <v>45</v>
      </c>
      <c r="B67" s="91" t="s">
        <v>283</v>
      </c>
      <c r="C67" s="428">
        <v>14874.4</v>
      </c>
      <c r="D67" s="354"/>
    </row>
    <row r="68" spans="1:5" ht="11" customHeight="1" thickBot="1" x14ac:dyDescent="0.3">
      <c r="A68" s="635" t="s">
        <v>284</v>
      </c>
      <c r="B68" s="635"/>
      <c r="C68" s="431"/>
      <c r="D68" s="435"/>
    </row>
    <row r="69" spans="1:5" ht="11" thickBot="1" x14ac:dyDescent="0.3">
      <c r="A69" s="87">
        <v>46</v>
      </c>
      <c r="B69" s="86" t="s">
        <v>266</v>
      </c>
      <c r="C69" s="426">
        <v>2213.6</v>
      </c>
      <c r="D69" s="207" t="s">
        <v>905</v>
      </c>
    </row>
    <row r="70" spans="1:5" ht="21.5" thickBot="1" x14ac:dyDescent="0.3">
      <c r="A70" s="87">
        <v>47</v>
      </c>
      <c r="B70" s="89" t="s">
        <v>285</v>
      </c>
      <c r="C70" s="426">
        <v>0</v>
      </c>
      <c r="D70" s="207"/>
    </row>
    <row r="71" spans="1:5" s="7" customFormat="1" ht="21.5" thickBot="1" x14ac:dyDescent="0.3">
      <c r="A71" s="87" t="s">
        <v>17</v>
      </c>
      <c r="B71" s="89" t="s">
        <v>286</v>
      </c>
      <c r="C71" s="426">
        <v>0</v>
      </c>
      <c r="D71" s="207"/>
      <c r="E71" s="439"/>
    </row>
    <row r="72" spans="1:5" s="7" customFormat="1" ht="21.5" thickBot="1" x14ac:dyDescent="0.3">
      <c r="A72" s="87" t="s">
        <v>18</v>
      </c>
      <c r="B72" s="89" t="s">
        <v>287</v>
      </c>
      <c r="C72" s="426">
        <v>0</v>
      </c>
      <c r="D72" s="207"/>
      <c r="E72" s="439"/>
    </row>
    <row r="73" spans="1:5" ht="32" thickBot="1" x14ac:dyDescent="0.3">
      <c r="A73" s="87">
        <v>48</v>
      </c>
      <c r="B73" s="89" t="s">
        <v>288</v>
      </c>
      <c r="C73" s="426">
        <v>0</v>
      </c>
      <c r="D73" s="207"/>
    </row>
    <row r="74" spans="1:5" ht="11" thickBot="1" x14ac:dyDescent="0.3">
      <c r="A74" s="87">
        <v>49</v>
      </c>
      <c r="B74" s="89" t="s">
        <v>289</v>
      </c>
      <c r="C74" s="426">
        <v>0</v>
      </c>
      <c r="D74" s="207"/>
    </row>
    <row r="75" spans="1:5" ht="11" thickBot="1" x14ac:dyDescent="0.3">
      <c r="A75" s="87">
        <v>50</v>
      </c>
      <c r="B75" s="89" t="s">
        <v>290</v>
      </c>
      <c r="C75" s="426">
        <v>0</v>
      </c>
      <c r="D75" s="207"/>
    </row>
    <row r="76" spans="1:5" ht="11" thickBot="1" x14ac:dyDescent="0.3">
      <c r="A76" s="514">
        <v>51</v>
      </c>
      <c r="B76" s="91" t="s">
        <v>291</v>
      </c>
      <c r="C76" s="428">
        <v>2213.6</v>
      </c>
      <c r="D76" s="354"/>
    </row>
    <row r="77" spans="1:5" ht="11" customHeight="1" thickBot="1" x14ac:dyDescent="0.3">
      <c r="A77" s="635" t="s">
        <v>292</v>
      </c>
      <c r="B77" s="635"/>
      <c r="C77" s="431">
        <v>0</v>
      </c>
      <c r="D77" s="435"/>
    </row>
    <row r="78" spans="1:5" ht="21.5" thickBot="1" x14ac:dyDescent="0.3">
      <c r="A78" s="87">
        <v>52</v>
      </c>
      <c r="B78" s="89" t="s">
        <v>293</v>
      </c>
      <c r="C78" s="426">
        <v>0</v>
      </c>
      <c r="D78" s="207"/>
    </row>
    <row r="79" spans="1:5" ht="42.5" thickBot="1" x14ac:dyDescent="0.3">
      <c r="A79" s="87">
        <v>53</v>
      </c>
      <c r="B79" s="89" t="s">
        <v>294</v>
      </c>
      <c r="C79" s="426">
        <v>0</v>
      </c>
      <c r="D79" s="207"/>
    </row>
    <row r="80" spans="1:5" ht="42.5" thickBot="1" x14ac:dyDescent="0.3">
      <c r="A80" s="87">
        <v>54</v>
      </c>
      <c r="B80" s="89" t="s">
        <v>295</v>
      </c>
      <c r="C80" s="426">
        <v>0</v>
      </c>
      <c r="D80" s="207"/>
    </row>
    <row r="81" spans="1:5" ht="11" thickBot="1" x14ac:dyDescent="0.3">
      <c r="A81" s="87" t="s">
        <v>19</v>
      </c>
      <c r="B81" s="89" t="s">
        <v>196</v>
      </c>
      <c r="C81" s="426">
        <v>0</v>
      </c>
      <c r="D81" s="207"/>
    </row>
    <row r="82" spans="1:5" ht="42.5" thickBot="1" x14ac:dyDescent="0.3">
      <c r="A82" s="87">
        <v>55</v>
      </c>
      <c r="B82" s="89" t="s">
        <v>296</v>
      </c>
      <c r="C82" s="426">
        <v>0</v>
      </c>
      <c r="D82" s="207"/>
    </row>
    <row r="83" spans="1:5" ht="11" thickBot="1" x14ac:dyDescent="0.3">
      <c r="A83" s="87">
        <v>56</v>
      </c>
      <c r="B83" s="89" t="s">
        <v>196</v>
      </c>
      <c r="C83" s="426">
        <v>0</v>
      </c>
      <c r="D83" s="207"/>
    </row>
    <row r="84" spans="1:5" ht="21.5" thickBot="1" x14ac:dyDescent="0.3">
      <c r="A84" s="87" t="s">
        <v>97</v>
      </c>
      <c r="B84" s="89" t="s">
        <v>297</v>
      </c>
      <c r="C84" s="426">
        <v>0</v>
      </c>
      <c r="D84" s="207"/>
    </row>
    <row r="85" spans="1:5" ht="11" thickBot="1" x14ac:dyDescent="0.3">
      <c r="A85" s="87" t="s">
        <v>20</v>
      </c>
      <c r="B85" s="89" t="s">
        <v>298</v>
      </c>
      <c r="C85" s="426">
        <v>0</v>
      </c>
      <c r="D85" s="207"/>
    </row>
    <row r="86" spans="1:5" ht="11" thickBot="1" x14ac:dyDescent="0.3">
      <c r="A86" s="515">
        <v>57</v>
      </c>
      <c r="B86" s="90" t="s">
        <v>298</v>
      </c>
      <c r="C86" s="429">
        <v>0</v>
      </c>
      <c r="D86" s="355"/>
    </row>
    <row r="87" spans="1:5" ht="11" thickBot="1" x14ac:dyDescent="0.3">
      <c r="A87" s="515">
        <v>58</v>
      </c>
      <c r="B87" s="90" t="s">
        <v>299</v>
      </c>
      <c r="C87" s="429">
        <v>2213.6</v>
      </c>
      <c r="D87" s="355"/>
    </row>
    <row r="88" spans="1:5" ht="11" thickBot="1" x14ac:dyDescent="0.3">
      <c r="A88" s="515">
        <v>59</v>
      </c>
      <c r="B88" s="90" t="s">
        <v>300</v>
      </c>
      <c r="C88" s="429">
        <v>17088</v>
      </c>
      <c r="D88" s="355"/>
      <c r="E88" s="438"/>
    </row>
    <row r="89" spans="1:5" ht="11" thickBot="1" x14ac:dyDescent="0.3">
      <c r="A89" s="515">
        <v>60</v>
      </c>
      <c r="B89" s="90" t="s">
        <v>216</v>
      </c>
      <c r="C89" s="429">
        <v>94513.9</v>
      </c>
      <c r="D89" s="355"/>
      <c r="E89" s="438"/>
    </row>
    <row r="90" spans="1:5" ht="11" customHeight="1" thickBot="1" x14ac:dyDescent="0.3">
      <c r="A90" s="635" t="s">
        <v>301</v>
      </c>
      <c r="B90" s="635"/>
      <c r="C90" s="431"/>
      <c r="D90" s="435"/>
    </row>
    <row r="91" spans="1:5" ht="11" thickBot="1" x14ac:dyDescent="0.3">
      <c r="A91" s="87">
        <v>61</v>
      </c>
      <c r="B91" s="86" t="s">
        <v>302</v>
      </c>
      <c r="C91" s="545">
        <v>0.15737735303687397</v>
      </c>
      <c r="D91" s="207"/>
    </row>
    <row r="92" spans="1:5" ht="11" thickBot="1" x14ac:dyDescent="0.3">
      <c r="A92" s="87">
        <v>62</v>
      </c>
      <c r="B92" s="86" t="s">
        <v>303</v>
      </c>
      <c r="C92" s="545">
        <v>0.15737735303687397</v>
      </c>
      <c r="D92" s="207"/>
    </row>
    <row r="93" spans="1:5" ht="11" thickBot="1" x14ac:dyDescent="0.3">
      <c r="A93" s="87">
        <v>63</v>
      </c>
      <c r="B93" s="86" t="s">
        <v>304</v>
      </c>
      <c r="C93" s="545">
        <v>0.18079832220561759</v>
      </c>
      <c r="D93" s="207"/>
    </row>
    <row r="94" spans="1:5" ht="11" thickBot="1" x14ac:dyDescent="0.3">
      <c r="A94" s="87">
        <v>64</v>
      </c>
      <c r="B94" s="86" t="s">
        <v>305</v>
      </c>
      <c r="C94" s="545">
        <v>7.5031579235488394E-2</v>
      </c>
      <c r="D94" s="207"/>
    </row>
    <row r="95" spans="1:5" ht="11" thickBot="1" x14ac:dyDescent="0.3">
      <c r="A95" s="87">
        <v>65</v>
      </c>
      <c r="B95" s="86" t="s">
        <v>306</v>
      </c>
      <c r="C95" s="545">
        <v>2.4999999999999998E-2</v>
      </c>
      <c r="D95" s="207"/>
    </row>
    <row r="96" spans="1:5" ht="11" thickBot="1" x14ac:dyDescent="0.3">
      <c r="A96" s="87">
        <v>66</v>
      </c>
      <c r="B96" s="86" t="s">
        <v>307</v>
      </c>
      <c r="C96" s="560">
        <v>3.1579235488394637E-5</v>
      </c>
      <c r="D96" s="207"/>
    </row>
    <row r="97" spans="1:4" ht="11" thickBot="1" x14ac:dyDescent="0.3">
      <c r="A97" s="87">
        <v>67</v>
      </c>
      <c r="B97" s="86" t="s">
        <v>308</v>
      </c>
      <c r="C97" s="545">
        <v>0</v>
      </c>
      <c r="D97" s="207"/>
    </row>
    <row r="98" spans="1:4" ht="21.5" thickBot="1" x14ac:dyDescent="0.3">
      <c r="A98" s="87" t="s">
        <v>21</v>
      </c>
      <c r="B98" s="86" t="s">
        <v>309</v>
      </c>
      <c r="C98" s="545">
        <v>5.0000000000000001E-3</v>
      </c>
      <c r="D98" s="207"/>
    </row>
    <row r="99" spans="1:4" ht="21.5" thickBot="1" x14ac:dyDescent="0.3">
      <c r="A99" s="87" t="s">
        <v>310</v>
      </c>
      <c r="B99" s="86" t="s">
        <v>311</v>
      </c>
      <c r="C99" s="545">
        <f>11.2377353036874%-1.5%</f>
        <v>9.737735303687399E-2</v>
      </c>
      <c r="D99" s="207"/>
    </row>
    <row r="100" spans="1:4" ht="21.5" thickBot="1" x14ac:dyDescent="0.3">
      <c r="A100" s="87">
        <v>68</v>
      </c>
      <c r="B100" s="88" t="s">
        <v>312</v>
      </c>
      <c r="C100" s="545">
        <v>9.737735303687399E-2</v>
      </c>
      <c r="D100" s="207"/>
    </row>
    <row r="101" spans="1:4" ht="11" customHeight="1" thickBot="1" x14ac:dyDescent="0.3">
      <c r="A101" s="635" t="s">
        <v>313</v>
      </c>
      <c r="B101" s="635"/>
      <c r="C101" s="431"/>
      <c r="D101" s="435"/>
    </row>
    <row r="102" spans="1:4" ht="11" thickBot="1" x14ac:dyDescent="0.3">
      <c r="A102" s="87">
        <v>69</v>
      </c>
      <c r="B102" s="89" t="s">
        <v>196</v>
      </c>
      <c r="C102" s="430"/>
      <c r="D102" s="207"/>
    </row>
    <row r="103" spans="1:4" ht="11" thickBot="1" x14ac:dyDescent="0.3">
      <c r="A103" s="87">
        <v>70</v>
      </c>
      <c r="B103" s="89" t="s">
        <v>196</v>
      </c>
      <c r="C103" s="430"/>
      <c r="D103" s="207"/>
    </row>
    <row r="104" spans="1:4" ht="11" thickBot="1" x14ac:dyDescent="0.3">
      <c r="A104" s="87">
        <v>71</v>
      </c>
      <c r="B104" s="89" t="s">
        <v>196</v>
      </c>
      <c r="C104" s="430"/>
      <c r="D104" s="207"/>
    </row>
    <row r="105" spans="1:4" ht="11" customHeight="1" thickBot="1" x14ac:dyDescent="0.3">
      <c r="A105" s="635" t="s">
        <v>314</v>
      </c>
      <c r="B105" s="635"/>
      <c r="C105" s="431"/>
      <c r="D105" s="435"/>
    </row>
    <row r="106" spans="1:4" ht="35" customHeight="1" thickBot="1" x14ac:dyDescent="0.3">
      <c r="A106" s="87">
        <v>72</v>
      </c>
      <c r="B106" s="89" t="s">
        <v>315</v>
      </c>
      <c r="C106" s="441">
        <v>0</v>
      </c>
      <c r="D106" s="207"/>
    </row>
    <row r="107" spans="1:4" ht="35" customHeight="1" thickBot="1" x14ac:dyDescent="0.3">
      <c r="A107" s="87">
        <v>73</v>
      </c>
      <c r="B107" s="89" t="s">
        <v>316</v>
      </c>
      <c r="C107" s="441">
        <v>0</v>
      </c>
      <c r="D107" s="207"/>
    </row>
    <row r="108" spans="1:4" ht="11" thickBot="1" x14ac:dyDescent="0.3">
      <c r="A108" s="87">
        <v>74</v>
      </c>
      <c r="B108" s="89" t="s">
        <v>196</v>
      </c>
      <c r="C108" s="430"/>
      <c r="D108" s="207"/>
    </row>
    <row r="109" spans="1:4" ht="32" thickBot="1" x14ac:dyDescent="0.3">
      <c r="A109" s="87">
        <v>75</v>
      </c>
      <c r="B109" s="86" t="s">
        <v>317</v>
      </c>
      <c r="C109" s="426">
        <v>432.5</v>
      </c>
      <c r="D109" s="207" t="s">
        <v>904</v>
      </c>
    </row>
    <row r="110" spans="1:4" ht="11" customHeight="1" thickBot="1" x14ac:dyDescent="0.3">
      <c r="A110" s="635" t="s">
        <v>318</v>
      </c>
      <c r="B110" s="635"/>
      <c r="C110" s="431"/>
      <c r="D110" s="435"/>
    </row>
    <row r="111" spans="1:4" ht="21.5" thickBot="1" x14ac:dyDescent="0.3">
      <c r="A111" s="87">
        <v>76</v>
      </c>
      <c r="B111" s="89" t="s">
        <v>319</v>
      </c>
      <c r="C111" s="426">
        <v>0</v>
      </c>
      <c r="D111" s="207"/>
    </row>
    <row r="112" spans="1:4" ht="21.5" thickBot="1" x14ac:dyDescent="0.3">
      <c r="A112" s="87">
        <v>77</v>
      </c>
      <c r="B112" s="89" t="s">
        <v>320</v>
      </c>
      <c r="C112" s="426">
        <v>0</v>
      </c>
      <c r="D112" s="207"/>
    </row>
    <row r="113" spans="1:13" ht="21.5" thickBot="1" x14ac:dyDescent="0.3">
      <c r="A113" s="87">
        <v>78</v>
      </c>
      <c r="B113" s="89" t="s">
        <v>321</v>
      </c>
      <c r="C113" s="426">
        <v>0</v>
      </c>
      <c r="D113" s="207"/>
      <c r="E113" s="440"/>
      <c r="F113" s="17"/>
      <c r="G113" s="17"/>
      <c r="H113" s="17"/>
      <c r="I113" s="17"/>
      <c r="J113" s="17"/>
      <c r="K113" s="17"/>
      <c r="L113" s="17"/>
      <c r="M113" s="17"/>
    </row>
    <row r="114" spans="1:13" ht="21.5" thickBot="1" x14ac:dyDescent="0.3">
      <c r="A114" s="87">
        <v>79</v>
      </c>
      <c r="B114" s="89" t="s">
        <v>322</v>
      </c>
      <c r="C114" s="426">
        <v>210.8</v>
      </c>
      <c r="D114" s="207"/>
    </row>
    <row r="115" spans="1:13" ht="22.5" customHeight="1" thickBot="1" x14ac:dyDescent="0.3">
      <c r="A115" s="635" t="s">
        <v>323</v>
      </c>
      <c r="B115" s="635"/>
      <c r="C115" s="432"/>
      <c r="D115" s="435"/>
    </row>
    <row r="116" spans="1:13" ht="21.5" thickBot="1" x14ac:dyDescent="0.3">
      <c r="A116" s="87">
        <v>80</v>
      </c>
      <c r="B116" s="89" t="s">
        <v>324</v>
      </c>
      <c r="C116" s="426">
        <v>0</v>
      </c>
      <c r="D116" s="207"/>
    </row>
    <row r="117" spans="1:13" ht="21.5" thickBot="1" x14ac:dyDescent="0.3">
      <c r="A117" s="87">
        <v>81</v>
      </c>
      <c r="B117" s="89" t="s">
        <v>325</v>
      </c>
      <c r="C117" s="426">
        <v>0</v>
      </c>
      <c r="D117" s="207"/>
    </row>
    <row r="118" spans="1:13" ht="21.5" thickBot="1" x14ac:dyDescent="0.3">
      <c r="A118" s="87">
        <v>82</v>
      </c>
      <c r="B118" s="89" t="s">
        <v>326</v>
      </c>
      <c r="C118" s="426">
        <v>0</v>
      </c>
      <c r="D118" s="207"/>
    </row>
    <row r="119" spans="1:13" ht="21.5" thickBot="1" x14ac:dyDescent="0.3">
      <c r="A119" s="87">
        <v>83</v>
      </c>
      <c r="B119" s="89" t="s">
        <v>327</v>
      </c>
      <c r="C119" s="426">
        <v>0</v>
      </c>
      <c r="D119" s="207"/>
    </row>
    <row r="120" spans="1:13" ht="21.5" thickBot="1" x14ac:dyDescent="0.3">
      <c r="A120" s="87">
        <v>84</v>
      </c>
      <c r="B120" s="89" t="s">
        <v>328</v>
      </c>
      <c r="C120" s="426">
        <v>0</v>
      </c>
      <c r="D120" s="207"/>
    </row>
    <row r="121" spans="1:13" ht="21.5" thickBot="1" x14ac:dyDescent="0.3">
      <c r="A121" s="87">
        <v>85</v>
      </c>
      <c r="B121" s="89" t="s">
        <v>329</v>
      </c>
      <c r="C121" s="426">
        <v>0</v>
      </c>
      <c r="D121" s="207"/>
    </row>
    <row r="122" spans="1:13" ht="12.5" customHeight="1" x14ac:dyDescent="0.25">
      <c r="A122" s="83"/>
    </row>
    <row r="123" spans="1:13" x14ac:dyDescent="0.25">
      <c r="A123" s="83"/>
    </row>
    <row r="124" spans="1:13" x14ac:dyDescent="0.25">
      <c r="A124" s="83"/>
    </row>
    <row r="125" spans="1:13" x14ac:dyDescent="0.25">
      <c r="A125" s="83"/>
    </row>
    <row r="126" spans="1:13" x14ac:dyDescent="0.25">
      <c r="A126" s="83"/>
    </row>
    <row r="127" spans="1:13" x14ac:dyDescent="0.25">
      <c r="A127" s="83"/>
    </row>
  </sheetData>
  <sheetProtection algorithmName="SHA-512" hashValue="PkBOhrb+5Go2pCYc4O1UvT7xoZg0+Ka1w0x2bhtChoGr64bYjojpJeoRlM3nT7Wvd73sMjFJ7HliSu6yPDqXQQ==" saltValue="K/uoRH+5QVtfWyJfZZB18Q==" spinCount="100000" sheet="1" objects="1" scenarios="1"/>
  <mergeCells count="13">
    <mergeCell ref="A115:B115"/>
    <mergeCell ref="A101:B101"/>
    <mergeCell ref="A57:B57"/>
    <mergeCell ref="A68:B68"/>
    <mergeCell ref="A77:B77"/>
    <mergeCell ref="A90:B90"/>
    <mergeCell ref="A105:B105"/>
    <mergeCell ref="A110:B110"/>
    <mergeCell ref="A1:D1"/>
    <mergeCell ref="G8:G15"/>
    <mergeCell ref="A4:B4"/>
    <mergeCell ref="A16:B16"/>
    <mergeCell ref="A47:B47"/>
  </mergeCells>
  <hyperlinks>
    <hyperlink ref="F1" location="'Spis treści'!A1" display="Spis treści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&amp;CEN
Annex VII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showGridLines="0" zoomScaleNormal="100" zoomScalePageLayoutView="85" workbookViewId="0">
      <selection activeCell="K12" sqref="K12"/>
    </sheetView>
  </sheetViews>
  <sheetFormatPr defaultColWidth="9" defaultRowHeight="10.5" x14ac:dyDescent="0.25"/>
  <cols>
    <col min="1" max="1" width="4.08984375" style="72" customWidth="1"/>
    <col min="2" max="2" width="28.26953125" style="1" customWidth="1"/>
    <col min="3" max="4" width="22.26953125" style="1" customWidth="1"/>
    <col min="5" max="5" width="10.6328125" style="1" customWidth="1"/>
    <col min="6" max="6" width="5.90625" style="1" customWidth="1"/>
    <col min="7" max="16384" width="9" style="1"/>
  </cols>
  <sheetData>
    <row r="1" spans="1:7" x14ac:dyDescent="0.25">
      <c r="A1" s="637" t="s">
        <v>330</v>
      </c>
      <c r="B1" s="637"/>
      <c r="C1" s="637"/>
      <c r="D1" s="637"/>
      <c r="E1" s="637"/>
      <c r="G1" s="346" t="s">
        <v>752</v>
      </c>
    </row>
    <row r="2" spans="1:7" ht="11" thickBot="1" x14ac:dyDescent="0.3">
      <c r="A2" s="103"/>
      <c r="B2" s="9"/>
      <c r="C2" s="77" t="s">
        <v>0</v>
      </c>
      <c r="D2" s="77" t="s">
        <v>1</v>
      </c>
      <c r="E2" s="77" t="s">
        <v>2</v>
      </c>
    </row>
    <row r="3" spans="1:7" ht="21.5" thickBot="1" x14ac:dyDescent="0.3">
      <c r="A3" s="103"/>
      <c r="B3" s="10"/>
      <c r="C3" s="209" t="s">
        <v>720</v>
      </c>
      <c r="D3" s="209" t="s">
        <v>721</v>
      </c>
      <c r="E3" s="639" t="s">
        <v>722</v>
      </c>
    </row>
    <row r="4" spans="1:7" ht="21.5" thickBot="1" x14ac:dyDescent="0.3">
      <c r="A4" s="103"/>
      <c r="B4" s="10"/>
      <c r="C4" s="617" t="s">
        <v>926</v>
      </c>
      <c r="D4" s="617" t="s">
        <v>926</v>
      </c>
      <c r="E4" s="640"/>
      <c r="G4" s="70"/>
    </row>
    <row r="5" spans="1:7" s="62" customFormat="1" ht="10.5" customHeight="1" thickBot="1" x14ac:dyDescent="0.3">
      <c r="A5" s="636" t="s">
        <v>331</v>
      </c>
      <c r="B5" s="636"/>
      <c r="C5" s="636"/>
      <c r="D5" s="636"/>
      <c r="E5" s="194"/>
    </row>
    <row r="6" spans="1:7" ht="11" thickBot="1" x14ac:dyDescent="0.3">
      <c r="A6" s="347">
        <v>1</v>
      </c>
      <c r="B6" s="348" t="s">
        <v>866</v>
      </c>
      <c r="C6" s="401">
        <v>850.8</v>
      </c>
      <c r="D6" s="401">
        <v>850.8</v>
      </c>
      <c r="E6" s="94"/>
    </row>
    <row r="7" spans="1:7" ht="21.5" thickBot="1" x14ac:dyDescent="0.3">
      <c r="A7" s="347">
        <v>2</v>
      </c>
      <c r="B7" s="348" t="s">
        <v>867</v>
      </c>
      <c r="C7" s="401">
        <v>709.5</v>
      </c>
      <c r="D7" s="401">
        <v>709.2</v>
      </c>
      <c r="E7" s="94"/>
    </row>
    <row r="8" spans="1:7" ht="21.5" thickBot="1" x14ac:dyDescent="0.3">
      <c r="A8" s="347">
        <v>3</v>
      </c>
      <c r="B8" s="348" t="s">
        <v>868</v>
      </c>
      <c r="C8" s="401">
        <v>1471.1</v>
      </c>
      <c r="D8" s="401">
        <v>1471.1</v>
      </c>
      <c r="E8" s="94"/>
    </row>
    <row r="9" spans="1:7" ht="11" thickBot="1" x14ac:dyDescent="0.3">
      <c r="A9" s="347" t="s">
        <v>869</v>
      </c>
      <c r="B9" s="348" t="s">
        <v>870</v>
      </c>
      <c r="C9" s="401">
        <v>882</v>
      </c>
      <c r="D9" s="401">
        <v>882</v>
      </c>
      <c r="E9" s="94"/>
    </row>
    <row r="10" spans="1:7" ht="11" thickBot="1" x14ac:dyDescent="0.3">
      <c r="A10" s="347" t="s">
        <v>871</v>
      </c>
      <c r="B10" s="348" t="s">
        <v>872</v>
      </c>
      <c r="C10" s="401">
        <v>57103.100000000006</v>
      </c>
      <c r="D10" s="401">
        <v>57103.100000000006</v>
      </c>
      <c r="E10" s="94"/>
    </row>
    <row r="11" spans="1:7" ht="21.5" thickBot="1" x14ac:dyDescent="0.3">
      <c r="A11" s="347" t="s">
        <v>873</v>
      </c>
      <c r="B11" s="348" t="s">
        <v>874</v>
      </c>
      <c r="C11" s="401">
        <v>133768.79999999999</v>
      </c>
      <c r="D11" s="401">
        <v>133768.79999999999</v>
      </c>
      <c r="E11" s="94"/>
    </row>
    <row r="12" spans="1:7" ht="21.5" thickBot="1" x14ac:dyDescent="0.3">
      <c r="A12" s="347" t="s">
        <v>875</v>
      </c>
      <c r="B12" s="348" t="s">
        <v>876</v>
      </c>
      <c r="C12" s="401">
        <v>168.7</v>
      </c>
      <c r="D12" s="401">
        <v>208.6</v>
      </c>
      <c r="E12" s="94"/>
    </row>
    <row r="13" spans="1:7" ht="11" thickBot="1" x14ac:dyDescent="0.3">
      <c r="A13" s="347" t="s">
        <v>877</v>
      </c>
      <c r="B13" s="348" t="s">
        <v>582</v>
      </c>
      <c r="C13" s="401">
        <v>857.09999999999991</v>
      </c>
      <c r="D13" s="401">
        <v>856.99999999999989</v>
      </c>
      <c r="E13" s="94"/>
    </row>
    <row r="14" spans="1:7" ht="11" thickBot="1" x14ac:dyDescent="0.3">
      <c r="A14" s="347" t="s">
        <v>878</v>
      </c>
      <c r="B14" s="348" t="s">
        <v>879</v>
      </c>
      <c r="C14" s="401">
        <v>410.3</v>
      </c>
      <c r="D14" s="401">
        <v>396</v>
      </c>
      <c r="E14" s="209" t="s">
        <v>914</v>
      </c>
    </row>
    <row r="15" spans="1:7" ht="11" thickBot="1" x14ac:dyDescent="0.3">
      <c r="A15" s="347" t="s">
        <v>880</v>
      </c>
      <c r="B15" s="348" t="s">
        <v>881</v>
      </c>
      <c r="C15" s="401">
        <v>1.4</v>
      </c>
      <c r="D15" s="401">
        <v>1.4</v>
      </c>
      <c r="E15" s="209"/>
    </row>
    <row r="16" spans="1:7" ht="21.5" thickBot="1" x14ac:dyDescent="0.3">
      <c r="A16" s="347" t="s">
        <v>882</v>
      </c>
      <c r="B16" s="348" t="s">
        <v>883</v>
      </c>
      <c r="C16" s="401">
        <v>307.8</v>
      </c>
      <c r="D16" s="401">
        <v>307.8</v>
      </c>
      <c r="E16" s="209"/>
    </row>
    <row r="17" spans="1:5" ht="21.5" thickBot="1" x14ac:dyDescent="0.3">
      <c r="A17" s="347" t="s">
        <v>884</v>
      </c>
      <c r="B17" s="348" t="s">
        <v>885</v>
      </c>
      <c r="C17" s="401">
        <v>463.2</v>
      </c>
      <c r="D17" s="401">
        <v>464.2</v>
      </c>
      <c r="E17" s="209" t="s">
        <v>904</v>
      </c>
    </row>
    <row r="18" spans="1:5" ht="11" thickBot="1" x14ac:dyDescent="0.3">
      <c r="A18" s="347" t="s">
        <v>886</v>
      </c>
      <c r="B18" s="349" t="s">
        <v>887</v>
      </c>
      <c r="C18" s="401">
        <v>288.5</v>
      </c>
      <c r="D18" s="401">
        <v>284.3</v>
      </c>
      <c r="E18" s="209"/>
    </row>
    <row r="19" spans="1:5" ht="11" thickBot="1" x14ac:dyDescent="0.3">
      <c r="A19" s="403">
        <v>14</v>
      </c>
      <c r="B19" s="211" t="s">
        <v>333</v>
      </c>
      <c r="C19" s="402">
        <v>197282.3</v>
      </c>
      <c r="D19" s="402">
        <v>197304.3</v>
      </c>
      <c r="E19" s="351"/>
    </row>
    <row r="20" spans="1:5" s="62" customFormat="1" ht="10.5" customHeight="1" thickBot="1" x14ac:dyDescent="0.3">
      <c r="A20" s="638" t="s">
        <v>332</v>
      </c>
      <c r="B20" s="638"/>
      <c r="C20" s="638"/>
      <c r="D20" s="638"/>
      <c r="E20" s="352"/>
    </row>
    <row r="21" spans="1:5" ht="11" thickBot="1" x14ac:dyDescent="0.3">
      <c r="A21" s="347">
        <v>1</v>
      </c>
      <c r="B21" s="350" t="s">
        <v>888</v>
      </c>
      <c r="C21" s="401">
        <v>9422.5</v>
      </c>
      <c r="D21" s="401">
        <v>9422.4</v>
      </c>
      <c r="E21" s="353"/>
    </row>
    <row r="22" spans="1:5" ht="21.5" thickBot="1" x14ac:dyDescent="0.3">
      <c r="A22" s="347">
        <v>2</v>
      </c>
      <c r="B22" s="348" t="s">
        <v>889</v>
      </c>
      <c r="C22" s="401">
        <v>1040.4000000000001</v>
      </c>
      <c r="D22" s="401">
        <v>1040.4000000000001</v>
      </c>
      <c r="E22" s="353"/>
    </row>
    <row r="23" spans="1:5" ht="11" thickBot="1" x14ac:dyDescent="0.3">
      <c r="A23" s="347">
        <v>3</v>
      </c>
      <c r="B23" s="350" t="s">
        <v>870</v>
      </c>
      <c r="C23" s="401">
        <v>454</v>
      </c>
      <c r="D23" s="401">
        <v>454</v>
      </c>
      <c r="E23" s="353"/>
    </row>
    <row r="24" spans="1:5" ht="11" thickBot="1" x14ac:dyDescent="0.3">
      <c r="A24" s="347" t="s">
        <v>869</v>
      </c>
      <c r="B24" s="350" t="s">
        <v>890</v>
      </c>
      <c r="C24" s="401">
        <v>161998.29999999999</v>
      </c>
      <c r="D24" s="401">
        <v>162020.6</v>
      </c>
      <c r="E24" s="353"/>
    </row>
    <row r="25" spans="1:5" ht="11" thickBot="1" x14ac:dyDescent="0.3">
      <c r="A25" s="347" t="s">
        <v>871</v>
      </c>
      <c r="B25" s="350" t="s">
        <v>891</v>
      </c>
      <c r="C25" s="401">
        <v>546.20000000000005</v>
      </c>
      <c r="D25" s="401">
        <v>546.20000000000005</v>
      </c>
      <c r="E25" s="353"/>
    </row>
    <row r="26" spans="1:5" ht="11" thickBot="1" x14ac:dyDescent="0.3">
      <c r="A26" s="347" t="s">
        <v>873</v>
      </c>
      <c r="B26" s="350" t="s">
        <v>892</v>
      </c>
      <c r="C26" s="401">
        <v>2262.1</v>
      </c>
      <c r="D26" s="401">
        <v>2262.1</v>
      </c>
      <c r="E26" s="353" t="s">
        <v>905</v>
      </c>
    </row>
    <row r="27" spans="1:5" ht="11" thickBot="1" x14ac:dyDescent="0.3">
      <c r="A27" s="347" t="s">
        <v>875</v>
      </c>
      <c r="B27" s="350" t="s">
        <v>893</v>
      </c>
      <c r="C27" s="401">
        <v>248.4</v>
      </c>
      <c r="D27" s="401">
        <v>248.2</v>
      </c>
      <c r="E27" s="353"/>
    </row>
    <row r="28" spans="1:5" ht="11" thickBot="1" x14ac:dyDescent="0.3">
      <c r="A28" s="347" t="s">
        <v>877</v>
      </c>
      <c r="B28" s="350" t="s">
        <v>894</v>
      </c>
      <c r="C28" s="401">
        <v>1.8</v>
      </c>
      <c r="D28" s="401">
        <v>1.8</v>
      </c>
      <c r="E28" s="353"/>
    </row>
    <row r="29" spans="1:5" ht="11" thickBot="1" x14ac:dyDescent="0.3">
      <c r="A29" s="347" t="s">
        <v>878</v>
      </c>
      <c r="B29" s="350" t="s">
        <v>895</v>
      </c>
      <c r="C29" s="401">
        <v>0</v>
      </c>
      <c r="D29" s="401">
        <v>0</v>
      </c>
      <c r="E29" s="353" t="s">
        <v>904</v>
      </c>
    </row>
    <row r="30" spans="1:5" ht="11" thickBot="1" x14ac:dyDescent="0.3">
      <c r="A30" s="347">
        <v>10</v>
      </c>
      <c r="B30" s="350" t="s">
        <v>896</v>
      </c>
      <c r="C30" s="401">
        <v>3451</v>
      </c>
      <c r="D30" s="401">
        <v>3451</v>
      </c>
      <c r="E30" s="93"/>
    </row>
    <row r="31" spans="1:5" ht="11" thickBot="1" x14ac:dyDescent="0.3">
      <c r="A31" s="403">
        <v>11</v>
      </c>
      <c r="B31" s="403" t="s">
        <v>334</v>
      </c>
      <c r="C31" s="402">
        <v>179424.7</v>
      </c>
      <c r="D31" s="402">
        <v>179446.7</v>
      </c>
      <c r="E31" s="212"/>
    </row>
    <row r="32" spans="1:5" s="62" customFormat="1" ht="11" customHeight="1" thickBot="1" x14ac:dyDescent="0.3">
      <c r="A32" s="636" t="s">
        <v>335</v>
      </c>
      <c r="B32" s="636"/>
      <c r="C32" s="636"/>
      <c r="D32" s="636"/>
      <c r="E32" s="210"/>
    </row>
    <row r="33" spans="1:5" ht="11" thickBot="1" x14ac:dyDescent="0.3">
      <c r="A33" s="347">
        <v>1</v>
      </c>
      <c r="B33" s="350" t="s">
        <v>897</v>
      </c>
      <c r="C33" s="401">
        <v>130.1</v>
      </c>
      <c r="D33" s="350">
        <v>130.1</v>
      </c>
      <c r="E33" s="353" t="s">
        <v>915</v>
      </c>
    </row>
    <row r="34" spans="1:5" ht="21.5" thickBot="1" x14ac:dyDescent="0.3">
      <c r="A34" s="347">
        <v>2</v>
      </c>
      <c r="B34" s="348" t="s">
        <v>898</v>
      </c>
      <c r="C34" s="401">
        <v>956.3</v>
      </c>
      <c r="D34" s="350">
        <v>956.3</v>
      </c>
      <c r="E34" s="353" t="s">
        <v>915</v>
      </c>
    </row>
    <row r="35" spans="1:5" ht="11" thickBot="1" x14ac:dyDescent="0.3">
      <c r="A35" s="347">
        <v>3</v>
      </c>
      <c r="B35" s="350" t="s">
        <v>899</v>
      </c>
      <c r="C35" s="401">
        <v>2158.6999999999998</v>
      </c>
      <c r="D35" s="401">
        <v>2158.6999999999998</v>
      </c>
      <c r="E35" s="353" t="s">
        <v>902</v>
      </c>
    </row>
    <row r="36" spans="1:5" ht="11" thickBot="1" x14ac:dyDescent="0.3">
      <c r="A36" s="347">
        <v>4</v>
      </c>
      <c r="B36" s="350" t="s">
        <v>900</v>
      </c>
      <c r="C36" s="401">
        <v>14612.5</v>
      </c>
      <c r="D36" s="401">
        <v>14612.5</v>
      </c>
      <c r="E36" s="353" t="s">
        <v>903</v>
      </c>
    </row>
    <row r="37" spans="1:5" ht="11" thickBot="1" x14ac:dyDescent="0.3">
      <c r="A37" s="403">
        <v>5</v>
      </c>
      <c r="B37" s="211" t="s">
        <v>336</v>
      </c>
      <c r="C37" s="402">
        <v>17857.599999999999</v>
      </c>
      <c r="D37" s="402">
        <v>17857.599999999999</v>
      </c>
      <c r="E37" s="213"/>
    </row>
    <row r="38" spans="1:5" x14ac:dyDescent="0.25">
      <c r="C38" s="362"/>
      <c r="D38" s="362"/>
    </row>
    <row r="39" spans="1:5" x14ac:dyDescent="0.25">
      <c r="C39" s="362"/>
      <c r="D39" s="362"/>
    </row>
    <row r="40" spans="1:5" x14ac:dyDescent="0.25">
      <c r="C40" s="362"/>
      <c r="D40" s="362"/>
    </row>
    <row r="41" spans="1:5" x14ac:dyDescent="0.25">
      <c r="C41" s="362"/>
      <c r="D41" s="362"/>
    </row>
  </sheetData>
  <sheetProtection algorithmName="SHA-512" hashValue="cCRjGEEW5T+vw7Jsma4xQcM7BhCUqWfNoJ5w0csUEXx3Ori5p70bSA0tR8JKiXLenKr5sX5FhrHH7KiOiivBpg==" saltValue="AnIvo7JpC3qFVlpG0EmcPQ==" spinCount="100000" sheet="1" objects="1" scenarios="1"/>
  <mergeCells count="5">
    <mergeCell ref="A32:D32"/>
    <mergeCell ref="A1:E1"/>
    <mergeCell ref="A20:D20"/>
    <mergeCell ref="E3:E4"/>
    <mergeCell ref="A5:D5"/>
  </mergeCells>
  <hyperlinks>
    <hyperlink ref="G1" location="'Spis treści'!A1" display="Spis treści"/>
  </hyperlinks>
  <pageMargins left="0.7" right="0.7" top="0.75" bottom="0.75" header="0.3" footer="0.3"/>
  <pageSetup paperSize="9" scale="77" orientation="landscape" r:id="rId1"/>
  <headerFooter>
    <oddHeader>&amp;CEN
Annex VII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showGridLines="0" zoomScaleNormal="100" zoomScalePageLayoutView="85" workbookViewId="0">
      <selection activeCell="F25" sqref="F25"/>
    </sheetView>
  </sheetViews>
  <sheetFormatPr defaultColWidth="9.1796875" defaultRowHeight="10.5" x14ac:dyDescent="0.25"/>
  <cols>
    <col min="1" max="1" width="4.54296875" style="72" customWidth="1"/>
    <col min="2" max="2" width="16" style="1" customWidth="1"/>
    <col min="3" max="6" width="11.08984375" style="1" customWidth="1"/>
    <col min="7" max="8" width="10.36328125" style="1" customWidth="1"/>
    <col min="9" max="11" width="10.08984375" style="1" customWidth="1"/>
    <col min="12" max="12" width="8.7265625" style="1" customWidth="1"/>
    <col min="13" max="13" width="9.90625" style="1" customWidth="1"/>
    <col min="14" max="15" width="10.7265625" style="1" customWidth="1"/>
    <col min="16" max="16384" width="9.1796875" style="1"/>
  </cols>
  <sheetData>
    <row r="1" spans="1:17" x14ac:dyDescent="0.25">
      <c r="A1" s="641" t="s">
        <v>354</v>
      </c>
      <c r="B1" s="641"/>
      <c r="C1" s="641"/>
      <c r="D1" s="641"/>
      <c r="E1" s="641"/>
      <c r="F1" s="641"/>
      <c r="G1" s="641"/>
      <c r="H1" s="641"/>
      <c r="I1" s="641"/>
      <c r="J1" s="641"/>
      <c r="K1" s="641"/>
      <c r="L1" s="641"/>
      <c r="M1" s="641"/>
      <c r="N1" s="641"/>
      <c r="O1" s="641"/>
      <c r="Q1" s="346" t="s">
        <v>752</v>
      </c>
    </row>
    <row r="2" spans="1:17" ht="11" thickBot="1" x14ac:dyDescent="0.3">
      <c r="A2" s="103"/>
      <c r="B2" s="9"/>
      <c r="C2" s="96" t="s">
        <v>0</v>
      </c>
      <c r="D2" s="96" t="s">
        <v>1</v>
      </c>
      <c r="E2" s="96" t="s">
        <v>2</v>
      </c>
      <c r="F2" s="96" t="s">
        <v>3</v>
      </c>
      <c r="G2" s="96" t="s">
        <v>4</v>
      </c>
      <c r="H2" s="96" t="s">
        <v>23</v>
      </c>
      <c r="I2" s="96" t="s">
        <v>22</v>
      </c>
      <c r="J2" s="96" t="s">
        <v>24</v>
      </c>
      <c r="K2" s="96" t="s">
        <v>25</v>
      </c>
      <c r="L2" s="96" t="s">
        <v>26</v>
      </c>
      <c r="M2" s="96" t="s">
        <v>27</v>
      </c>
      <c r="N2" s="96" t="s">
        <v>28</v>
      </c>
      <c r="O2" s="96" t="s">
        <v>29</v>
      </c>
    </row>
    <row r="3" spans="1:17" ht="21.5" customHeight="1" thickBot="1" x14ac:dyDescent="0.3">
      <c r="A3" s="103"/>
      <c r="B3" s="9"/>
      <c r="C3" s="642" t="s">
        <v>337</v>
      </c>
      <c r="D3" s="642"/>
      <c r="E3" s="642" t="s">
        <v>338</v>
      </c>
      <c r="F3" s="642"/>
      <c r="G3" s="643" t="s">
        <v>343</v>
      </c>
      <c r="H3" s="643" t="s">
        <v>344</v>
      </c>
      <c r="I3" s="646" t="s">
        <v>347</v>
      </c>
      <c r="J3" s="646"/>
      <c r="K3" s="646"/>
      <c r="L3" s="646"/>
      <c r="M3" s="643" t="s">
        <v>349</v>
      </c>
      <c r="N3" s="643" t="s">
        <v>740</v>
      </c>
      <c r="O3" s="643" t="s">
        <v>937</v>
      </c>
    </row>
    <row r="4" spans="1:17" ht="10.5" customHeight="1" thickBot="1" x14ac:dyDescent="0.3">
      <c r="A4" s="103"/>
      <c r="B4" s="9"/>
      <c r="C4" s="95"/>
      <c r="D4" s="95"/>
      <c r="E4" s="95"/>
      <c r="F4" s="95"/>
      <c r="G4" s="644"/>
      <c r="H4" s="644"/>
      <c r="I4" s="647"/>
      <c r="J4" s="647"/>
      <c r="K4" s="647"/>
      <c r="L4" s="647"/>
      <c r="M4" s="644"/>
      <c r="N4" s="644"/>
      <c r="O4" s="644"/>
    </row>
    <row r="5" spans="1:17" ht="67" customHeight="1" thickBot="1" x14ac:dyDescent="0.3">
      <c r="A5" s="101"/>
      <c r="B5" s="97"/>
      <c r="C5" s="377" t="s">
        <v>339</v>
      </c>
      <c r="D5" s="377" t="s">
        <v>340</v>
      </c>
      <c r="E5" s="377" t="s">
        <v>341</v>
      </c>
      <c r="F5" s="377" t="s">
        <v>342</v>
      </c>
      <c r="G5" s="645"/>
      <c r="H5" s="645"/>
      <c r="I5" s="378" t="s">
        <v>345</v>
      </c>
      <c r="J5" s="378" t="s">
        <v>338</v>
      </c>
      <c r="K5" s="378" t="s">
        <v>346</v>
      </c>
      <c r="L5" s="379" t="s">
        <v>348</v>
      </c>
      <c r="M5" s="645"/>
      <c r="N5" s="645"/>
      <c r="O5" s="645"/>
    </row>
    <row r="6" spans="1:17" ht="11" thickBot="1" x14ac:dyDescent="0.3">
      <c r="A6" s="397" t="s">
        <v>30</v>
      </c>
      <c r="B6" s="400" t="s">
        <v>350</v>
      </c>
      <c r="C6" s="398"/>
      <c r="D6" s="398"/>
      <c r="E6" s="398"/>
      <c r="F6" s="398"/>
      <c r="G6" s="398"/>
      <c r="H6" s="398"/>
      <c r="I6" s="398"/>
      <c r="J6" s="398"/>
      <c r="K6" s="398"/>
      <c r="L6" s="398"/>
      <c r="M6" s="398"/>
      <c r="N6" s="399"/>
      <c r="O6" s="399"/>
    </row>
    <row r="7" spans="1:17" s="70" customFormat="1" ht="11" thickBot="1" x14ac:dyDescent="0.3">
      <c r="A7" s="397"/>
      <c r="B7" s="99" t="s">
        <v>930</v>
      </c>
      <c r="C7" s="415">
        <v>78617.2</v>
      </c>
      <c r="D7" s="415">
        <v>64580.2</v>
      </c>
      <c r="E7" s="415">
        <v>0</v>
      </c>
      <c r="F7" s="415">
        <v>0</v>
      </c>
      <c r="G7" s="415">
        <v>0</v>
      </c>
      <c r="H7" s="415">
        <v>143197.4</v>
      </c>
      <c r="I7" s="415">
        <v>6278.5999999999995</v>
      </c>
      <c r="J7" s="415">
        <v>0</v>
      </c>
      <c r="K7" s="415">
        <v>0</v>
      </c>
      <c r="L7" s="415">
        <v>6278.5999999999995</v>
      </c>
      <c r="M7" s="415">
        <v>78482.5</v>
      </c>
      <c r="N7" s="498">
        <v>98.53</v>
      </c>
      <c r="O7" s="498">
        <v>0</v>
      </c>
      <c r="P7" s="362"/>
      <c r="Q7" s="362"/>
    </row>
    <row r="8" spans="1:17" s="70" customFormat="1" ht="11" thickBot="1" x14ac:dyDescent="0.3">
      <c r="A8" s="397"/>
      <c r="B8" s="99" t="s">
        <v>931</v>
      </c>
      <c r="C8" s="415">
        <v>0</v>
      </c>
      <c r="D8" s="415">
        <v>0</v>
      </c>
      <c r="E8" s="415">
        <v>0</v>
      </c>
      <c r="F8" s="415">
        <v>0</v>
      </c>
      <c r="G8" s="415">
        <v>0</v>
      </c>
      <c r="H8" s="415">
        <v>0</v>
      </c>
      <c r="I8" s="415">
        <v>0</v>
      </c>
      <c r="J8" s="415">
        <v>0</v>
      </c>
      <c r="K8" s="415">
        <v>0</v>
      </c>
      <c r="L8" s="415">
        <v>0</v>
      </c>
      <c r="M8" s="415">
        <v>0</v>
      </c>
      <c r="N8" s="498">
        <v>0</v>
      </c>
      <c r="O8" s="498">
        <v>0.5</v>
      </c>
      <c r="P8" s="362"/>
      <c r="Q8" s="362"/>
    </row>
    <row r="9" spans="1:17" s="70" customFormat="1" ht="11" thickBot="1" x14ac:dyDescent="0.3">
      <c r="A9" s="397"/>
      <c r="B9" s="99" t="s">
        <v>932</v>
      </c>
      <c r="C9" s="415">
        <v>0.7</v>
      </c>
      <c r="D9" s="415">
        <v>18.100000000000001</v>
      </c>
      <c r="E9" s="415">
        <v>0</v>
      </c>
      <c r="F9" s="415">
        <v>0</v>
      </c>
      <c r="G9" s="415">
        <v>0</v>
      </c>
      <c r="H9" s="415">
        <v>18.8</v>
      </c>
      <c r="I9" s="415">
        <v>1.4</v>
      </c>
      <c r="J9" s="415">
        <v>0</v>
      </c>
      <c r="K9" s="415">
        <v>0</v>
      </c>
      <c r="L9" s="415">
        <v>1.4</v>
      </c>
      <c r="M9" s="415">
        <v>17.5</v>
      </c>
      <c r="N9" s="498">
        <v>0.02</v>
      </c>
      <c r="O9" s="498">
        <v>0.5</v>
      </c>
      <c r="P9" s="362"/>
      <c r="Q9" s="362"/>
    </row>
    <row r="10" spans="1:17" s="70" customFormat="1" ht="11" thickBot="1" x14ac:dyDescent="0.3">
      <c r="A10" s="397"/>
      <c r="B10" s="99" t="s">
        <v>933</v>
      </c>
      <c r="C10" s="415">
        <v>0</v>
      </c>
      <c r="D10" s="415">
        <v>24.4</v>
      </c>
      <c r="E10" s="415">
        <v>0</v>
      </c>
      <c r="F10" s="415">
        <v>0</v>
      </c>
      <c r="G10" s="415">
        <v>0</v>
      </c>
      <c r="H10" s="415">
        <v>24.4</v>
      </c>
      <c r="I10" s="415">
        <v>0.3</v>
      </c>
      <c r="J10" s="415">
        <v>0</v>
      </c>
      <c r="K10" s="415">
        <v>0</v>
      </c>
      <c r="L10" s="415">
        <v>0.3</v>
      </c>
      <c r="M10" s="415">
        <v>3.75</v>
      </c>
      <c r="N10" s="498">
        <v>0</v>
      </c>
      <c r="O10" s="498">
        <v>1</v>
      </c>
      <c r="P10" s="362"/>
      <c r="Q10" s="362"/>
    </row>
    <row r="11" spans="1:17" ht="11" thickBot="1" x14ac:dyDescent="0.3">
      <c r="A11" s="104"/>
      <c r="B11" s="99" t="s">
        <v>934</v>
      </c>
      <c r="C11" s="411">
        <v>0.4</v>
      </c>
      <c r="D11" s="411">
        <v>644.5</v>
      </c>
      <c r="E11" s="415">
        <v>0</v>
      </c>
      <c r="F11" s="415">
        <v>0</v>
      </c>
      <c r="G11" s="415">
        <v>0</v>
      </c>
      <c r="H11" s="412">
        <v>644.9</v>
      </c>
      <c r="I11" s="411">
        <v>45.7</v>
      </c>
      <c r="J11" s="415">
        <v>0</v>
      </c>
      <c r="K11" s="415">
        <v>0</v>
      </c>
      <c r="L11" s="411">
        <v>45.7</v>
      </c>
      <c r="M11" s="412">
        <v>571.25</v>
      </c>
      <c r="N11" s="499">
        <v>0.72</v>
      </c>
      <c r="O11" s="499">
        <v>0.5</v>
      </c>
      <c r="P11" s="362"/>
      <c r="Q11" s="362"/>
    </row>
    <row r="12" spans="1:17" ht="11" thickBot="1" x14ac:dyDescent="0.3">
      <c r="A12" s="104"/>
      <c r="B12" s="99" t="s">
        <v>935</v>
      </c>
      <c r="C12" s="411">
        <v>0.5</v>
      </c>
      <c r="D12" s="411">
        <v>0.6</v>
      </c>
      <c r="E12" s="415">
        <v>0</v>
      </c>
      <c r="F12" s="415">
        <v>0</v>
      </c>
      <c r="G12" s="415">
        <v>0</v>
      </c>
      <c r="H12" s="412">
        <v>1.1000000000000001</v>
      </c>
      <c r="I12" s="411">
        <v>0.1</v>
      </c>
      <c r="J12" s="415">
        <v>0</v>
      </c>
      <c r="K12" s="415">
        <v>0</v>
      </c>
      <c r="L12" s="411">
        <v>0.1</v>
      </c>
      <c r="M12" s="412">
        <v>1.25</v>
      </c>
      <c r="N12" s="499">
        <v>0</v>
      </c>
      <c r="O12" s="499">
        <v>1</v>
      </c>
      <c r="P12" s="362"/>
      <c r="Q12" s="362"/>
    </row>
    <row r="13" spans="1:17" ht="11" thickBot="1" x14ac:dyDescent="0.3">
      <c r="A13" s="104"/>
      <c r="B13" s="99" t="s">
        <v>936</v>
      </c>
      <c r="C13" s="411">
        <v>0</v>
      </c>
      <c r="D13" s="411">
        <v>0</v>
      </c>
      <c r="E13" s="415">
        <v>0</v>
      </c>
      <c r="F13" s="415">
        <v>0</v>
      </c>
      <c r="G13" s="415">
        <v>0</v>
      </c>
      <c r="H13" s="412">
        <v>0</v>
      </c>
      <c r="I13" s="411">
        <v>0</v>
      </c>
      <c r="J13" s="415">
        <v>0</v>
      </c>
      <c r="K13" s="415">
        <v>0</v>
      </c>
      <c r="L13" s="411">
        <v>0</v>
      </c>
      <c r="M13" s="412">
        <v>0</v>
      </c>
      <c r="N13" s="499">
        <v>0</v>
      </c>
      <c r="O13" s="499">
        <v>1</v>
      </c>
      <c r="P13" s="362"/>
      <c r="Q13" s="362"/>
    </row>
    <row r="14" spans="1:17" ht="11" thickBot="1" x14ac:dyDescent="0.3">
      <c r="A14" s="104"/>
      <c r="B14" s="99" t="s">
        <v>625</v>
      </c>
      <c r="C14" s="411">
        <v>66.599999999999994</v>
      </c>
      <c r="D14" s="411">
        <v>854.1</v>
      </c>
      <c r="E14" s="415">
        <v>0</v>
      </c>
      <c r="F14" s="415">
        <v>0</v>
      </c>
      <c r="G14" s="415">
        <v>0</v>
      </c>
      <c r="H14" s="412">
        <v>920.7</v>
      </c>
      <c r="I14" s="411">
        <v>47.9</v>
      </c>
      <c r="J14" s="415">
        <v>0</v>
      </c>
      <c r="K14" s="415">
        <v>0</v>
      </c>
      <c r="L14" s="411">
        <v>47.9</v>
      </c>
      <c r="M14" s="412">
        <v>598.75</v>
      </c>
      <c r="N14" s="499">
        <v>0.73</v>
      </c>
      <c r="O14" s="499">
        <v>0</v>
      </c>
      <c r="P14" s="362"/>
      <c r="Q14" s="362"/>
    </row>
    <row r="15" spans="1:17" ht="11" thickBot="1" x14ac:dyDescent="0.3">
      <c r="A15" s="396" t="s">
        <v>31</v>
      </c>
      <c r="B15" s="400" t="s">
        <v>212</v>
      </c>
      <c r="C15" s="413">
        <v>78685.399999999994</v>
      </c>
      <c r="D15" s="413">
        <v>66121.899999999994</v>
      </c>
      <c r="E15" s="410">
        <v>0</v>
      </c>
      <c r="F15" s="410">
        <v>0</v>
      </c>
      <c r="G15" s="410">
        <v>0</v>
      </c>
      <c r="H15" s="414">
        <v>144807.29999999999</v>
      </c>
      <c r="I15" s="413">
        <v>6374</v>
      </c>
      <c r="J15" s="410">
        <v>0</v>
      </c>
      <c r="K15" s="410">
        <v>0</v>
      </c>
      <c r="L15" s="413">
        <v>6373.9999999999991</v>
      </c>
      <c r="M15" s="414">
        <v>79674.999999999985</v>
      </c>
      <c r="N15" s="500">
        <v>99.999999999999986</v>
      </c>
      <c r="O15" s="501"/>
      <c r="P15" s="362"/>
      <c r="Q15" s="362"/>
    </row>
    <row r="16" spans="1:17" x14ac:dyDescent="0.25">
      <c r="C16" s="362"/>
      <c r="D16" s="362"/>
      <c r="E16" s="362"/>
      <c r="F16" s="362"/>
      <c r="G16" s="362"/>
      <c r="H16" s="362"/>
      <c r="I16" s="362"/>
      <c r="J16" s="362"/>
      <c r="K16" s="362"/>
      <c r="L16" s="362"/>
      <c r="M16" s="362"/>
      <c r="N16" s="362"/>
      <c r="O16" s="362"/>
    </row>
  </sheetData>
  <sheetProtection algorithmName="SHA-512" hashValue="Ze7QfGqjVZZAccgYqdCHJSP5J8smebbRR8UspoASwP50Jpita4LKovQrIjdVvfVTZMrUZ4cpjgtrhTsm12opTg==" saltValue="iULRFtzjhRSzpvutu4EPiA==" spinCount="100000" sheet="1" objects="1" scenarios="1"/>
  <mergeCells count="9">
    <mergeCell ref="A1:O1"/>
    <mergeCell ref="C3:D3"/>
    <mergeCell ref="E3:F3"/>
    <mergeCell ref="N3:N5"/>
    <mergeCell ref="O3:O5"/>
    <mergeCell ref="G3:G5"/>
    <mergeCell ref="H3:H5"/>
    <mergeCell ref="I3:L4"/>
    <mergeCell ref="M3:M5"/>
  </mergeCells>
  <conditionalFormatting sqref="I6:M6 I15 C15:D15 C6:G7 C8:D11 E8:G15 L15:M15 I7:I11 L7:M11">
    <cfRule type="cellIs" dxfId="12" priority="15" stopIfTrue="1" operator="lessThan">
      <formula>0</formula>
    </cfRule>
  </conditionalFormatting>
  <conditionalFormatting sqref="O15">
    <cfRule type="cellIs" dxfId="11" priority="14" stopIfTrue="1" operator="lessThan">
      <formula>0</formula>
    </cfRule>
  </conditionalFormatting>
  <conditionalFormatting sqref="N11 N15">
    <cfRule type="cellIs" dxfId="10" priority="13" stopIfTrue="1" operator="lessThan">
      <formula>0</formula>
    </cfRule>
  </conditionalFormatting>
  <conditionalFormatting sqref="O11">
    <cfRule type="cellIs" dxfId="9" priority="12" stopIfTrue="1" operator="lessThan">
      <formula>0</formula>
    </cfRule>
  </conditionalFormatting>
  <conditionalFormatting sqref="H6:H11 H15">
    <cfRule type="cellIs" dxfId="8" priority="11" stopIfTrue="1" operator="lessThan">
      <formula>0</formula>
    </cfRule>
  </conditionalFormatting>
  <conditionalFormatting sqref="C12:D14 I12:I14 L12:M14">
    <cfRule type="cellIs" dxfId="7" priority="5" stopIfTrue="1" operator="lessThan">
      <formula>0</formula>
    </cfRule>
  </conditionalFormatting>
  <conditionalFormatting sqref="N12:N14">
    <cfRule type="cellIs" dxfId="6" priority="4" stopIfTrue="1" operator="lessThan">
      <formula>0</formula>
    </cfRule>
  </conditionalFormatting>
  <conditionalFormatting sqref="O12:O14">
    <cfRule type="cellIs" dxfId="5" priority="3" stopIfTrue="1" operator="lessThan">
      <formula>0</formula>
    </cfRule>
  </conditionalFormatting>
  <conditionalFormatting sqref="H12:H14">
    <cfRule type="cellIs" dxfId="4" priority="2" stopIfTrue="1" operator="lessThan">
      <formula>0</formula>
    </cfRule>
  </conditionalFormatting>
  <conditionalFormatting sqref="J7:K15">
    <cfRule type="cellIs" dxfId="3" priority="1" stopIfTrue="1" operator="lessThan">
      <formula>0</formula>
    </cfRule>
  </conditionalFormatting>
  <hyperlinks>
    <hyperlink ref="Q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&amp;CEN
Annex IX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showGridLines="0" zoomScaleNormal="100" zoomScalePageLayoutView="85" workbookViewId="0">
      <selection activeCell="C25" sqref="C25"/>
    </sheetView>
  </sheetViews>
  <sheetFormatPr defaultColWidth="9.1796875" defaultRowHeight="10.5" x14ac:dyDescent="0.25"/>
  <cols>
    <col min="1" max="1" width="4.54296875" style="72" customWidth="1"/>
    <col min="2" max="2" width="55.26953125" style="1" customWidth="1"/>
    <col min="3" max="3" width="22" style="1" customWidth="1"/>
    <col min="4" max="4" width="7" style="1" customWidth="1"/>
    <col min="5" max="5" width="12.1796875" style="1" customWidth="1"/>
    <col min="6" max="6" width="44" style="1" bestFit="1" customWidth="1"/>
    <col min="7" max="7" width="16.54296875" style="1" customWidth="1"/>
    <col min="8" max="8" width="25.81640625" style="1" bestFit="1" customWidth="1"/>
    <col min="9" max="9" width="14" style="1" customWidth="1"/>
    <col min="10" max="10" width="25.81640625" style="1" bestFit="1" customWidth="1"/>
    <col min="11" max="16384" width="9.1796875" style="1"/>
  </cols>
  <sheetData>
    <row r="1" spans="1:14" x14ac:dyDescent="0.25">
      <c r="A1" s="633" t="s">
        <v>353</v>
      </c>
      <c r="B1" s="633"/>
      <c r="C1" s="633"/>
      <c r="E1" s="346" t="s">
        <v>752</v>
      </c>
      <c r="M1" s="9"/>
      <c r="N1" s="9"/>
    </row>
    <row r="2" spans="1:14" ht="11" thickBot="1" x14ac:dyDescent="0.3">
      <c r="A2" s="101"/>
      <c r="B2" s="97"/>
      <c r="C2" s="96" t="s">
        <v>0</v>
      </c>
    </row>
    <row r="3" spans="1:14" ht="11" thickBot="1" x14ac:dyDescent="0.3">
      <c r="A3" s="102">
        <v>1</v>
      </c>
      <c r="B3" s="100" t="s">
        <v>216</v>
      </c>
      <c r="C3" s="416">
        <v>94513.9</v>
      </c>
      <c r="D3" s="417"/>
    </row>
    <row r="4" spans="1:14" ht="11" thickBot="1" x14ac:dyDescent="0.3">
      <c r="A4" s="102">
        <v>2</v>
      </c>
      <c r="B4" s="100" t="s">
        <v>351</v>
      </c>
      <c r="C4" s="418">
        <v>3.1579235488394637E-5</v>
      </c>
      <c r="D4" s="442"/>
    </row>
    <row r="5" spans="1:14" ht="11" thickBot="1" x14ac:dyDescent="0.3">
      <c r="A5" s="102">
        <v>3</v>
      </c>
      <c r="B5" s="100" t="s">
        <v>352</v>
      </c>
      <c r="C5" s="416">
        <v>3</v>
      </c>
    </row>
  </sheetData>
  <sheetProtection algorithmName="SHA-512" hashValue="TAG9ky2UZL2h+MB9gqQvfBHKt4CxkJTqDutZM4MyRjrIepu+flo/wm84/7USUyM0V+wRM7EGwEJPJL+m9ya27Q==" saltValue="QbHJ9vvsWv3ZJz4GPWzlgw==" spinCount="100000" sheet="1" objects="1" scenarios="1"/>
  <mergeCells count="1">
    <mergeCell ref="A1:C1"/>
  </mergeCells>
  <conditionalFormatting sqref="C3">
    <cfRule type="cellIs" dxfId="2" priority="3" stopIfTrue="1" operator="lessThan">
      <formula>0</formula>
    </cfRule>
  </conditionalFormatting>
  <conditionalFormatting sqref="C4">
    <cfRule type="cellIs" dxfId="1" priority="2" stopIfTrue="1" operator="lessThan">
      <formula>0</formula>
    </cfRule>
  </conditionalFormatting>
  <conditionalFormatting sqref="C5">
    <cfRule type="cellIs" dxfId="0" priority="1" stopIfTrue="1" operator="lessThan">
      <formula>0</formula>
    </cfRule>
  </conditionalFormatting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
Annex IX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showGridLines="0" zoomScaleNormal="100" zoomScalePageLayoutView="85" workbookViewId="0">
      <selection activeCell="E29" sqref="E29"/>
    </sheetView>
  </sheetViews>
  <sheetFormatPr defaultColWidth="9.1796875" defaultRowHeight="10.5" x14ac:dyDescent="0.25"/>
  <cols>
    <col min="1" max="1" width="5.1796875" style="82" customWidth="1"/>
    <col min="2" max="2" width="63.26953125" style="6" customWidth="1"/>
    <col min="3" max="3" width="17.81640625" style="6" customWidth="1"/>
    <col min="4" max="4" width="8.36328125" style="7" customWidth="1"/>
    <col min="5" max="16384" width="9.1796875" style="6"/>
  </cols>
  <sheetData>
    <row r="1" spans="1:5" x14ac:dyDescent="0.25">
      <c r="A1" s="633" t="s">
        <v>357</v>
      </c>
      <c r="B1" s="633"/>
      <c r="C1" s="633"/>
      <c r="E1" s="346" t="s">
        <v>752</v>
      </c>
    </row>
    <row r="2" spans="1:5" ht="11" thickBot="1" x14ac:dyDescent="0.3">
      <c r="A2" s="85"/>
      <c r="B2" s="14"/>
      <c r="C2" s="232" t="s">
        <v>0</v>
      </c>
    </row>
    <row r="3" spans="1:5" ht="11" thickBot="1" x14ac:dyDescent="0.3">
      <c r="A3" s="106"/>
      <c r="B3" s="107"/>
      <c r="C3" s="232" t="s">
        <v>358</v>
      </c>
    </row>
    <row r="4" spans="1:5" ht="11" thickBot="1" x14ac:dyDescent="0.3">
      <c r="A4" s="106">
        <v>1</v>
      </c>
      <c r="B4" s="110" t="s">
        <v>359</v>
      </c>
      <c r="C4" s="443">
        <v>197281.9</v>
      </c>
      <c r="E4" s="7"/>
    </row>
    <row r="5" spans="1:5" ht="21.5" thickBot="1" x14ac:dyDescent="0.3">
      <c r="A5" s="106">
        <v>2</v>
      </c>
      <c r="B5" s="110" t="s">
        <v>360</v>
      </c>
      <c r="C5" s="443">
        <v>-22.4</v>
      </c>
      <c r="E5" s="7"/>
    </row>
    <row r="6" spans="1:5" ht="21.5" thickBot="1" x14ac:dyDescent="0.3">
      <c r="A6" s="106">
        <v>3</v>
      </c>
      <c r="B6" s="110" t="s">
        <v>361</v>
      </c>
      <c r="C6" s="443">
        <v>0</v>
      </c>
    </row>
    <row r="7" spans="1:5" ht="21.5" thickBot="1" x14ac:dyDescent="0.3">
      <c r="A7" s="106">
        <v>4</v>
      </c>
      <c r="B7" s="110" t="s">
        <v>362</v>
      </c>
      <c r="C7" s="443">
        <v>0</v>
      </c>
    </row>
    <row r="8" spans="1:5" ht="21.5" thickBot="1" x14ac:dyDescent="0.3">
      <c r="A8" s="106">
        <v>5</v>
      </c>
      <c r="B8" s="110" t="s">
        <v>363</v>
      </c>
      <c r="C8" s="443">
        <v>0</v>
      </c>
    </row>
    <row r="9" spans="1:5" ht="21.5" thickBot="1" x14ac:dyDescent="0.3">
      <c r="A9" s="106">
        <v>6</v>
      </c>
      <c r="B9" s="110" t="s">
        <v>364</v>
      </c>
      <c r="C9" s="443">
        <v>0</v>
      </c>
    </row>
    <row r="10" spans="1:5" ht="11" thickBot="1" x14ac:dyDescent="0.3">
      <c r="A10" s="106">
        <v>7</v>
      </c>
      <c r="B10" s="110" t="s">
        <v>365</v>
      </c>
      <c r="C10" s="443">
        <v>0</v>
      </c>
    </row>
    <row r="11" spans="1:5" ht="11" thickBot="1" x14ac:dyDescent="0.3">
      <c r="A11" s="106">
        <v>8</v>
      </c>
      <c r="B11" s="110" t="s">
        <v>366</v>
      </c>
      <c r="C11" s="443">
        <v>2333.8000000000002</v>
      </c>
    </row>
    <row r="12" spans="1:5" ht="11" thickBot="1" x14ac:dyDescent="0.3">
      <c r="A12" s="106">
        <v>9</v>
      </c>
      <c r="B12" s="110" t="s">
        <v>367</v>
      </c>
      <c r="C12" s="443">
        <v>1.5</v>
      </c>
      <c r="D12" s="437"/>
    </row>
    <row r="13" spans="1:5" ht="21.5" thickBot="1" x14ac:dyDescent="0.3">
      <c r="A13" s="106">
        <v>10</v>
      </c>
      <c r="B13" s="110" t="s">
        <v>368</v>
      </c>
      <c r="C13" s="443">
        <v>14331</v>
      </c>
      <c r="D13" s="437"/>
    </row>
    <row r="14" spans="1:5" ht="21.5" thickBot="1" x14ac:dyDescent="0.3">
      <c r="A14" s="106">
        <v>11</v>
      </c>
      <c r="B14" s="110" t="s">
        <v>369</v>
      </c>
      <c r="C14" s="443">
        <v>-3121.8</v>
      </c>
    </row>
    <row r="15" spans="1:5" ht="11" thickBot="1" x14ac:dyDescent="0.3">
      <c r="A15" s="106" t="s">
        <v>64</v>
      </c>
      <c r="B15" s="110" t="s">
        <v>370</v>
      </c>
      <c r="C15" s="443">
        <v>0</v>
      </c>
    </row>
    <row r="16" spans="1:5" ht="11" thickBot="1" x14ac:dyDescent="0.3">
      <c r="A16" s="106" t="s">
        <v>65</v>
      </c>
      <c r="B16" s="110" t="s">
        <v>371</v>
      </c>
      <c r="C16" s="443">
        <v>0</v>
      </c>
    </row>
    <row r="17" spans="1:3" ht="11" thickBot="1" x14ac:dyDescent="0.3">
      <c r="A17" s="106">
        <v>12</v>
      </c>
      <c r="B17" s="110" t="s">
        <v>372</v>
      </c>
      <c r="C17" s="443">
        <v>2490.0000000000291</v>
      </c>
    </row>
    <row r="18" spans="1:3" ht="11" thickBot="1" x14ac:dyDescent="0.3">
      <c r="A18" s="106">
        <v>13</v>
      </c>
      <c r="B18" s="108" t="s">
        <v>218</v>
      </c>
      <c r="C18" s="444">
        <v>213338.80000000002</v>
      </c>
    </row>
    <row r="19" spans="1:3" x14ac:dyDescent="0.25">
      <c r="C19" s="436"/>
    </row>
  </sheetData>
  <sheetProtection algorithmName="SHA-512" hashValue="y4SbrhKacq18tUiRWYadV5pma6hOviC6HAz7n/IuaYylt7OrkFxPuWcJQryZ3IBOqk74Tw/KM7PNXQvwG0qtRQ==" saltValue="89UUVWLfKa3tuZCvTtX3ig==" spinCount="100000" sheet="1" objects="1" scenarios="1"/>
  <mergeCells count="1">
    <mergeCell ref="A1:C1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</oddHeader>
    <oddFooter>&amp;C1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3"/>
  <sheetViews>
    <sheetView showGridLines="0" zoomScaleNormal="100" zoomScalePageLayoutView="85" workbookViewId="0">
      <selection activeCell="I19" sqref="I19"/>
    </sheetView>
  </sheetViews>
  <sheetFormatPr defaultColWidth="9.1796875" defaultRowHeight="10.5" x14ac:dyDescent="0.25"/>
  <cols>
    <col min="1" max="1" width="5.81640625" style="72" customWidth="1"/>
    <col min="2" max="2" width="71.81640625" style="1" customWidth="1"/>
    <col min="3" max="4" width="15.36328125" style="409" customWidth="1"/>
    <col min="5" max="5" width="8.6328125" style="1" customWidth="1"/>
    <col min="6" max="7" width="9.1796875" style="1"/>
    <col min="8" max="8" width="9.54296875" style="1" customWidth="1"/>
    <col min="9" max="16384" width="9.1796875" style="1"/>
  </cols>
  <sheetData>
    <row r="1" spans="1:8" ht="11" thickBot="1" x14ac:dyDescent="0.3">
      <c r="A1" s="633" t="s">
        <v>716</v>
      </c>
      <c r="B1" s="633"/>
      <c r="C1" s="633"/>
      <c r="D1" s="633"/>
      <c r="F1" s="346" t="s">
        <v>752</v>
      </c>
      <c r="H1" s="634"/>
    </row>
    <row r="2" spans="1:8" ht="11" thickBot="1" x14ac:dyDescent="0.3">
      <c r="A2" s="103"/>
      <c r="B2" s="9"/>
      <c r="C2" s="445" t="s">
        <v>0</v>
      </c>
      <c r="D2" s="445" t="s">
        <v>1</v>
      </c>
      <c r="H2" s="634"/>
    </row>
    <row r="3" spans="1:8" s="70" customFormat="1" ht="15.5" customHeight="1" thickBot="1" x14ac:dyDescent="0.3">
      <c r="A3" s="103"/>
      <c r="B3" s="228"/>
      <c r="C3" s="649" t="s">
        <v>373</v>
      </c>
      <c r="D3" s="649"/>
      <c r="H3" s="634"/>
    </row>
    <row r="4" spans="1:8" ht="21.5" thickBot="1" x14ac:dyDescent="0.3">
      <c r="A4" s="650"/>
      <c r="B4" s="650"/>
      <c r="C4" s="446" t="s">
        <v>926</v>
      </c>
      <c r="D4" s="446" t="s">
        <v>927</v>
      </c>
      <c r="H4" s="634"/>
    </row>
    <row r="5" spans="1:8" s="6" customFormat="1" ht="11" thickBot="1" x14ac:dyDescent="0.3">
      <c r="A5" s="648" t="s">
        <v>374</v>
      </c>
      <c r="B5" s="648"/>
      <c r="C5" s="648"/>
      <c r="D5" s="648"/>
      <c r="H5" s="634"/>
    </row>
    <row r="6" spans="1:8" s="6" customFormat="1" ht="11" thickBot="1" x14ac:dyDescent="0.3">
      <c r="A6" s="87">
        <v>1</v>
      </c>
      <c r="B6" s="88" t="s">
        <v>375</v>
      </c>
      <c r="C6" s="517">
        <v>197825.4</v>
      </c>
      <c r="D6" s="517">
        <v>196162.9</v>
      </c>
      <c r="H6" s="634"/>
    </row>
    <row r="7" spans="1:8" s="6" customFormat="1" ht="21.5" thickBot="1" x14ac:dyDescent="0.3">
      <c r="A7" s="87">
        <v>2</v>
      </c>
      <c r="B7" s="88" t="s">
        <v>376</v>
      </c>
      <c r="C7" s="517">
        <v>0</v>
      </c>
      <c r="D7" s="517">
        <v>0</v>
      </c>
      <c r="H7" s="634"/>
    </row>
    <row r="8" spans="1:8" s="6" customFormat="1" ht="21.5" thickBot="1" x14ac:dyDescent="0.3">
      <c r="A8" s="87">
        <v>3</v>
      </c>
      <c r="B8" s="88" t="s">
        <v>377</v>
      </c>
      <c r="C8" s="517">
        <v>0</v>
      </c>
      <c r="D8" s="517">
        <v>0</v>
      </c>
      <c r="H8" s="634"/>
    </row>
    <row r="9" spans="1:8" s="6" customFormat="1" ht="21.5" thickBot="1" x14ac:dyDescent="0.3">
      <c r="A9" s="87">
        <v>4</v>
      </c>
      <c r="B9" s="88" t="s">
        <v>378</v>
      </c>
      <c r="C9" s="517">
        <v>0</v>
      </c>
      <c r="D9" s="517">
        <v>0</v>
      </c>
    </row>
    <row r="10" spans="1:8" s="6" customFormat="1" ht="11" thickBot="1" x14ac:dyDescent="0.3">
      <c r="A10" s="87">
        <v>5</v>
      </c>
      <c r="B10" s="88" t="s">
        <v>379</v>
      </c>
      <c r="C10" s="517">
        <v>-3061.8</v>
      </c>
      <c r="D10" s="517">
        <v>-3070.7</v>
      </c>
    </row>
    <row r="11" spans="1:8" s="6" customFormat="1" ht="11" thickBot="1" x14ac:dyDescent="0.3">
      <c r="A11" s="87">
        <v>6</v>
      </c>
      <c r="B11" s="88" t="s">
        <v>380</v>
      </c>
      <c r="C11" s="517">
        <v>-259.39999999999998</v>
      </c>
      <c r="D11" s="517">
        <v>-309.8</v>
      </c>
    </row>
    <row r="12" spans="1:8" s="6" customFormat="1" ht="11" thickBot="1" x14ac:dyDescent="0.3">
      <c r="A12" s="87">
        <v>7</v>
      </c>
      <c r="B12" s="92" t="s">
        <v>381</v>
      </c>
      <c r="C12" s="598">
        <v>194504.2</v>
      </c>
      <c r="D12" s="598">
        <v>192782.4</v>
      </c>
      <c r="E12" s="437"/>
      <c r="F12" s="437"/>
    </row>
    <row r="13" spans="1:8" s="6" customFormat="1" ht="11" thickBot="1" x14ac:dyDescent="0.3">
      <c r="A13" s="648" t="s">
        <v>382</v>
      </c>
      <c r="B13" s="648"/>
      <c r="C13" s="648"/>
      <c r="D13" s="648"/>
    </row>
    <row r="14" spans="1:8" s="6" customFormat="1" ht="21.5" thickBot="1" x14ac:dyDescent="0.3">
      <c r="A14" s="113">
        <v>8</v>
      </c>
      <c r="B14" s="93" t="s">
        <v>383</v>
      </c>
      <c r="C14" s="517">
        <v>3194.5</v>
      </c>
      <c r="D14" s="517">
        <v>3762.8</v>
      </c>
    </row>
    <row r="15" spans="1:8" s="6" customFormat="1" ht="21.5" thickBot="1" x14ac:dyDescent="0.3">
      <c r="A15" s="113" t="s">
        <v>32</v>
      </c>
      <c r="B15" s="93" t="s">
        <v>384</v>
      </c>
      <c r="C15" s="517">
        <v>0</v>
      </c>
      <c r="D15" s="517">
        <v>0</v>
      </c>
    </row>
    <row r="16" spans="1:8" s="6" customFormat="1" ht="21.5" thickBot="1" x14ac:dyDescent="0.3">
      <c r="A16" s="113">
        <v>9</v>
      </c>
      <c r="B16" s="93" t="s">
        <v>385</v>
      </c>
      <c r="C16" s="517">
        <v>1307.5999999999999</v>
      </c>
      <c r="D16" s="517">
        <v>1457.1</v>
      </c>
    </row>
    <row r="17" spans="1:6" s="6" customFormat="1" ht="21.5" thickBot="1" x14ac:dyDescent="0.3">
      <c r="A17" s="113" t="s">
        <v>33</v>
      </c>
      <c r="B17" s="93" t="s">
        <v>386</v>
      </c>
      <c r="C17" s="517">
        <v>0</v>
      </c>
      <c r="D17" s="517">
        <v>0</v>
      </c>
    </row>
    <row r="18" spans="1:6" s="6" customFormat="1" ht="11" thickBot="1" x14ac:dyDescent="0.3">
      <c r="A18" s="113" t="s">
        <v>34</v>
      </c>
      <c r="B18" s="93" t="s">
        <v>387</v>
      </c>
      <c r="C18" s="517">
        <v>0</v>
      </c>
      <c r="D18" s="517">
        <v>0</v>
      </c>
    </row>
    <row r="19" spans="1:6" s="6" customFormat="1" ht="21.5" thickBot="1" x14ac:dyDescent="0.3">
      <c r="A19" s="113">
        <v>10</v>
      </c>
      <c r="B19" s="93" t="s">
        <v>388</v>
      </c>
      <c r="C19" s="517">
        <v>0</v>
      </c>
      <c r="D19" s="517">
        <v>0</v>
      </c>
    </row>
    <row r="20" spans="1:6" s="6" customFormat="1" ht="21.5" thickBot="1" x14ac:dyDescent="0.3">
      <c r="A20" s="113" t="s">
        <v>35</v>
      </c>
      <c r="B20" s="93" t="s">
        <v>389</v>
      </c>
      <c r="C20" s="517">
        <v>0</v>
      </c>
      <c r="D20" s="517">
        <v>0</v>
      </c>
    </row>
    <row r="21" spans="1:6" s="6" customFormat="1" ht="21.5" thickBot="1" x14ac:dyDescent="0.3">
      <c r="A21" s="113" t="s">
        <v>36</v>
      </c>
      <c r="B21" s="93" t="s">
        <v>390</v>
      </c>
      <c r="C21" s="517">
        <v>0</v>
      </c>
      <c r="D21" s="517">
        <v>0</v>
      </c>
    </row>
    <row r="22" spans="1:6" s="6" customFormat="1" ht="11" thickBot="1" x14ac:dyDescent="0.3">
      <c r="A22" s="113">
        <v>11</v>
      </c>
      <c r="B22" s="93" t="s">
        <v>391</v>
      </c>
      <c r="C22" s="517">
        <v>0</v>
      </c>
      <c r="D22" s="517">
        <v>0</v>
      </c>
    </row>
    <row r="23" spans="1:6" s="6" customFormat="1" ht="21.5" thickBot="1" x14ac:dyDescent="0.3">
      <c r="A23" s="113">
        <v>12</v>
      </c>
      <c r="B23" s="93" t="s">
        <v>392</v>
      </c>
      <c r="C23" s="517">
        <v>0</v>
      </c>
      <c r="D23" s="517">
        <v>0</v>
      </c>
    </row>
    <row r="24" spans="1:6" s="6" customFormat="1" ht="11" thickBot="1" x14ac:dyDescent="0.3">
      <c r="A24" s="87">
        <v>13</v>
      </c>
      <c r="B24" s="92" t="s">
        <v>393</v>
      </c>
      <c r="C24" s="450">
        <v>4502.1000000000004</v>
      </c>
      <c r="D24" s="450">
        <v>5219.8999999999996</v>
      </c>
      <c r="E24" s="437"/>
      <c r="F24" s="437"/>
    </row>
    <row r="25" spans="1:6" s="6" customFormat="1" ht="11" thickBot="1" x14ac:dyDescent="0.3">
      <c r="A25" s="648" t="s">
        <v>394</v>
      </c>
      <c r="B25" s="648"/>
      <c r="C25" s="648"/>
      <c r="D25" s="648"/>
    </row>
    <row r="26" spans="1:6" s="6" customFormat="1" ht="21.5" thickBot="1" x14ac:dyDescent="0.3">
      <c r="A26" s="87">
        <v>14</v>
      </c>
      <c r="B26" s="88" t="s">
        <v>395</v>
      </c>
      <c r="C26" s="517">
        <v>0</v>
      </c>
      <c r="D26" s="517">
        <v>28.6</v>
      </c>
    </row>
    <row r="27" spans="1:6" s="6" customFormat="1" ht="21.5" thickBot="1" x14ac:dyDescent="0.3">
      <c r="A27" s="87">
        <v>15</v>
      </c>
      <c r="B27" s="88" t="s">
        <v>396</v>
      </c>
      <c r="C27" s="517">
        <v>0</v>
      </c>
      <c r="D27" s="517">
        <v>0</v>
      </c>
    </row>
    <row r="28" spans="1:6" s="6" customFormat="1" ht="11" thickBot="1" x14ac:dyDescent="0.3">
      <c r="A28" s="87">
        <v>16</v>
      </c>
      <c r="B28" s="88" t="s">
        <v>397</v>
      </c>
      <c r="C28" s="517">
        <v>1.5</v>
      </c>
      <c r="D28" s="517">
        <v>0.7</v>
      </c>
    </row>
    <row r="29" spans="1:6" s="6" customFormat="1" ht="11" thickBot="1" x14ac:dyDescent="0.3">
      <c r="A29" s="87" t="s">
        <v>37</v>
      </c>
      <c r="B29" s="88" t="s">
        <v>398</v>
      </c>
      <c r="C29" s="517">
        <v>0</v>
      </c>
      <c r="D29" s="517">
        <v>0</v>
      </c>
    </row>
    <row r="30" spans="1:6" s="6" customFormat="1" ht="11" thickBot="1" x14ac:dyDescent="0.3">
      <c r="A30" s="87">
        <v>17</v>
      </c>
      <c r="B30" s="88" t="s">
        <v>399</v>
      </c>
      <c r="C30" s="517">
        <v>0</v>
      </c>
      <c r="D30" s="517">
        <v>0</v>
      </c>
    </row>
    <row r="31" spans="1:6" s="6" customFormat="1" ht="21.5" thickBot="1" x14ac:dyDescent="0.3">
      <c r="A31" s="87" t="s">
        <v>38</v>
      </c>
      <c r="B31" s="88" t="s">
        <v>400</v>
      </c>
      <c r="C31" s="517">
        <v>0</v>
      </c>
      <c r="D31" s="517">
        <v>0</v>
      </c>
    </row>
    <row r="32" spans="1:6" s="6" customFormat="1" ht="11" thickBot="1" x14ac:dyDescent="0.3">
      <c r="A32" s="87">
        <v>18</v>
      </c>
      <c r="B32" s="92" t="s">
        <v>401</v>
      </c>
      <c r="C32" s="450">
        <v>1.5</v>
      </c>
      <c r="D32" s="450">
        <v>29.3</v>
      </c>
      <c r="E32" s="437"/>
      <c r="F32" s="437"/>
    </row>
    <row r="33" spans="1:7" s="6" customFormat="1" ht="11" thickBot="1" x14ac:dyDescent="0.3">
      <c r="A33" s="648" t="s">
        <v>402</v>
      </c>
      <c r="B33" s="648"/>
      <c r="C33" s="648"/>
      <c r="D33" s="648"/>
    </row>
    <row r="34" spans="1:7" s="6" customFormat="1" ht="11" thickBot="1" x14ac:dyDescent="0.3">
      <c r="A34" s="87">
        <v>19</v>
      </c>
      <c r="B34" s="88" t="s">
        <v>403</v>
      </c>
      <c r="C34" s="517">
        <v>46724.9</v>
      </c>
      <c r="D34" s="517">
        <v>45664.6</v>
      </c>
    </row>
    <row r="35" spans="1:7" s="6" customFormat="1" ht="11" thickBot="1" x14ac:dyDescent="0.3">
      <c r="A35" s="87">
        <v>20</v>
      </c>
      <c r="B35" s="88" t="s">
        <v>404</v>
      </c>
      <c r="C35" s="517">
        <v>-32359.4</v>
      </c>
      <c r="D35" s="517">
        <v>-31496.7</v>
      </c>
      <c r="E35" s="436"/>
      <c r="F35" s="436"/>
      <c r="G35" s="436"/>
    </row>
    <row r="36" spans="1:7" s="6" customFormat="1" ht="21.5" thickBot="1" x14ac:dyDescent="0.3">
      <c r="A36" s="87">
        <v>21</v>
      </c>
      <c r="B36" s="88" t="s">
        <v>405</v>
      </c>
      <c r="C36" s="517">
        <v>-34.5</v>
      </c>
      <c r="D36" s="517">
        <v>0</v>
      </c>
    </row>
    <row r="37" spans="1:7" s="6" customFormat="1" ht="11" thickBot="1" x14ac:dyDescent="0.3">
      <c r="A37" s="87">
        <v>22</v>
      </c>
      <c r="B37" s="92" t="s">
        <v>406</v>
      </c>
      <c r="C37" s="450">
        <v>14331</v>
      </c>
      <c r="D37" s="450">
        <v>14167.9</v>
      </c>
      <c r="E37" s="437"/>
      <c r="F37" s="437"/>
    </row>
    <row r="38" spans="1:7" s="6" customFormat="1" ht="10.5" customHeight="1" thickBot="1" x14ac:dyDescent="0.3">
      <c r="A38" s="648" t="s">
        <v>407</v>
      </c>
      <c r="B38" s="648"/>
      <c r="C38" s="648"/>
      <c r="D38" s="648"/>
    </row>
    <row r="39" spans="1:7" s="6" customFormat="1" ht="11" thickBot="1" x14ac:dyDescent="0.3">
      <c r="A39" s="113" t="s">
        <v>39</v>
      </c>
      <c r="B39" s="88" t="s">
        <v>408</v>
      </c>
      <c r="C39" s="517">
        <v>0</v>
      </c>
      <c r="D39" s="517">
        <v>0</v>
      </c>
    </row>
    <row r="40" spans="1:7" s="6" customFormat="1" ht="11" thickBot="1" x14ac:dyDescent="0.3">
      <c r="A40" s="113" t="s">
        <v>40</v>
      </c>
      <c r="B40" s="88" t="s">
        <v>409</v>
      </c>
      <c r="C40" s="517">
        <v>0</v>
      </c>
      <c r="D40" s="517">
        <v>0</v>
      </c>
    </row>
    <row r="41" spans="1:7" s="6" customFormat="1" ht="11" thickBot="1" x14ac:dyDescent="0.3">
      <c r="A41" s="113" t="s">
        <v>41</v>
      </c>
      <c r="B41" s="88" t="s">
        <v>410</v>
      </c>
      <c r="C41" s="517">
        <v>0</v>
      </c>
      <c r="D41" s="517">
        <v>0</v>
      </c>
    </row>
    <row r="42" spans="1:7" s="6" customFormat="1" ht="11" thickBot="1" x14ac:dyDescent="0.3">
      <c r="A42" s="113" t="s">
        <v>42</v>
      </c>
      <c r="B42" s="88" t="s">
        <v>411</v>
      </c>
      <c r="C42" s="517">
        <v>0</v>
      </c>
      <c r="D42" s="517">
        <v>0</v>
      </c>
    </row>
    <row r="43" spans="1:7" s="6" customFormat="1" ht="21.5" thickBot="1" x14ac:dyDescent="0.3">
      <c r="A43" s="113" t="s">
        <v>43</v>
      </c>
      <c r="B43" s="88" t="s">
        <v>412</v>
      </c>
      <c r="C43" s="517">
        <v>0</v>
      </c>
      <c r="D43" s="517">
        <v>0</v>
      </c>
    </row>
    <row r="44" spans="1:7" s="6" customFormat="1" ht="11" thickBot="1" x14ac:dyDescent="0.3">
      <c r="A44" s="113" t="s">
        <v>44</v>
      </c>
      <c r="B44" s="88" t="s">
        <v>413</v>
      </c>
      <c r="C44" s="517">
        <v>0</v>
      </c>
      <c r="D44" s="517">
        <v>0</v>
      </c>
    </row>
    <row r="45" spans="1:7" s="6" customFormat="1" ht="11" thickBot="1" x14ac:dyDescent="0.3">
      <c r="A45" s="113" t="s">
        <v>45</v>
      </c>
      <c r="B45" s="88" t="s">
        <v>414</v>
      </c>
      <c r="C45" s="517">
        <v>0</v>
      </c>
      <c r="D45" s="517">
        <v>0</v>
      </c>
    </row>
    <row r="46" spans="1:7" s="6" customFormat="1" ht="11" thickBot="1" x14ac:dyDescent="0.3">
      <c r="A46" s="113" t="s">
        <v>46</v>
      </c>
      <c r="B46" s="88" t="s">
        <v>415</v>
      </c>
      <c r="C46" s="517">
        <v>0</v>
      </c>
      <c r="D46" s="517">
        <v>0</v>
      </c>
    </row>
    <row r="47" spans="1:7" s="6" customFormat="1" ht="11" thickBot="1" x14ac:dyDescent="0.3">
      <c r="A47" s="113" t="s">
        <v>47</v>
      </c>
      <c r="B47" s="88" t="s">
        <v>416</v>
      </c>
      <c r="C47" s="517">
        <v>0</v>
      </c>
      <c r="D47" s="517">
        <v>0</v>
      </c>
    </row>
    <row r="48" spans="1:7" s="6" customFormat="1" ht="11" thickBot="1" x14ac:dyDescent="0.3">
      <c r="A48" s="113" t="s">
        <v>48</v>
      </c>
      <c r="B48" s="88" t="s">
        <v>417</v>
      </c>
      <c r="C48" s="517">
        <v>0</v>
      </c>
      <c r="D48" s="517">
        <v>0</v>
      </c>
    </row>
    <row r="49" spans="1:12" s="6" customFormat="1" ht="11" thickBot="1" x14ac:dyDescent="0.3">
      <c r="A49" s="87" t="s">
        <v>49</v>
      </c>
      <c r="B49" s="92" t="s">
        <v>418</v>
      </c>
      <c r="C49" s="450">
        <v>0</v>
      </c>
      <c r="D49" s="450">
        <v>0</v>
      </c>
    </row>
    <row r="50" spans="1:12" s="6" customFormat="1" ht="10.5" customHeight="1" thickBot="1" x14ac:dyDescent="0.3">
      <c r="A50" s="648" t="s">
        <v>419</v>
      </c>
      <c r="B50" s="648"/>
      <c r="C50" s="648"/>
      <c r="D50" s="648"/>
    </row>
    <row r="51" spans="1:12" s="6" customFormat="1" ht="11" thickBot="1" x14ac:dyDescent="0.3">
      <c r="A51" s="214">
        <v>23</v>
      </c>
      <c r="B51" s="360" t="s">
        <v>303</v>
      </c>
      <c r="C51" s="447">
        <v>14874.4</v>
      </c>
      <c r="D51" s="448">
        <v>14951.6</v>
      </c>
      <c r="E51" s="438"/>
    </row>
    <row r="52" spans="1:12" s="6" customFormat="1" ht="11" thickBot="1" x14ac:dyDescent="0.3">
      <c r="A52" s="214">
        <v>24</v>
      </c>
      <c r="B52" s="215" t="s">
        <v>218</v>
      </c>
      <c r="C52" s="512">
        <v>213338.80000000002</v>
      </c>
      <c r="D52" s="513">
        <v>212199.49999999997</v>
      </c>
      <c r="E52" s="438"/>
    </row>
    <row r="53" spans="1:12" s="6" customFormat="1" ht="10.5" customHeight="1" thickBot="1" x14ac:dyDescent="0.3">
      <c r="A53" s="648" t="s">
        <v>217</v>
      </c>
      <c r="B53" s="648"/>
      <c r="C53" s="648"/>
      <c r="D53" s="648"/>
    </row>
    <row r="54" spans="1:12" s="6" customFormat="1" ht="11" thickBot="1" x14ac:dyDescent="0.3">
      <c r="A54" s="113">
        <v>25</v>
      </c>
      <c r="B54" s="92" t="s">
        <v>219</v>
      </c>
      <c r="C54" s="543">
        <v>6.9721494636699924E-2</v>
      </c>
      <c r="D54" s="544">
        <v>7.0460109472453999E-2</v>
      </c>
    </row>
    <row r="55" spans="1:12" s="6" customFormat="1" ht="11" thickBot="1" x14ac:dyDescent="0.3">
      <c r="A55" s="113" t="s">
        <v>50</v>
      </c>
      <c r="B55" s="88" t="s">
        <v>420</v>
      </c>
      <c r="C55" s="599">
        <v>6.9721494636699924E-2</v>
      </c>
      <c r="D55" s="600">
        <v>7.0460109472453999E-2</v>
      </c>
    </row>
    <row r="56" spans="1:12" s="6" customFormat="1" ht="21.5" thickBot="1" x14ac:dyDescent="0.3">
      <c r="A56" s="113" t="s">
        <v>51</v>
      </c>
      <c r="B56" s="88" t="s">
        <v>421</v>
      </c>
      <c r="C56" s="599">
        <v>6.9721494636699924E-2</v>
      </c>
      <c r="D56" s="600">
        <v>7.0460109472453999E-2</v>
      </c>
    </row>
    <row r="57" spans="1:12" s="6" customFormat="1" ht="11" thickBot="1" x14ac:dyDescent="0.3">
      <c r="A57" s="113">
        <v>26</v>
      </c>
      <c r="B57" s="88" t="s">
        <v>422</v>
      </c>
      <c r="C57" s="599">
        <v>0.03</v>
      </c>
      <c r="D57" s="600">
        <v>0</v>
      </c>
    </row>
    <row r="58" spans="1:12" s="6" customFormat="1" ht="11" thickBot="1" x14ac:dyDescent="0.3">
      <c r="A58" s="113" t="s">
        <v>424</v>
      </c>
      <c r="B58" s="88" t="s">
        <v>220</v>
      </c>
      <c r="C58" s="599">
        <v>0</v>
      </c>
      <c r="D58" s="600">
        <v>0</v>
      </c>
      <c r="E58" s="8"/>
    </row>
    <row r="59" spans="1:12" s="6" customFormat="1" ht="11" thickBot="1" x14ac:dyDescent="0.3">
      <c r="A59" s="113" t="s">
        <v>425</v>
      </c>
      <c r="B59" s="88" t="s">
        <v>423</v>
      </c>
      <c r="C59" s="599">
        <v>0</v>
      </c>
      <c r="D59" s="600">
        <v>0</v>
      </c>
      <c r="E59" s="216"/>
    </row>
    <row r="60" spans="1:12" s="6" customFormat="1" ht="11" thickBot="1" x14ac:dyDescent="0.3">
      <c r="A60" s="113">
        <v>27</v>
      </c>
      <c r="B60" s="88" t="s">
        <v>221</v>
      </c>
      <c r="C60" s="599">
        <v>0</v>
      </c>
      <c r="D60" s="600">
        <v>0</v>
      </c>
      <c r="E60" s="14"/>
    </row>
    <row r="61" spans="1:12" s="6" customFormat="1" ht="11" thickBot="1" x14ac:dyDescent="0.3">
      <c r="A61" s="113" t="s">
        <v>426</v>
      </c>
      <c r="B61" s="88" t="s">
        <v>222</v>
      </c>
      <c r="C61" s="599">
        <v>0.03</v>
      </c>
      <c r="D61" s="600">
        <v>0</v>
      </c>
      <c r="E61" s="216"/>
    </row>
    <row r="62" spans="1:12" s="6" customFormat="1" ht="10.5" customHeight="1" thickBot="1" x14ac:dyDescent="0.3">
      <c r="A62" s="648" t="s">
        <v>427</v>
      </c>
      <c r="B62" s="648"/>
      <c r="C62" s="648"/>
      <c r="D62" s="648"/>
      <c r="E62" s="216"/>
    </row>
    <row r="63" spans="1:12" s="6" customFormat="1" ht="15" thickBot="1" x14ac:dyDescent="0.3">
      <c r="A63" s="113" t="s">
        <v>428</v>
      </c>
      <c r="B63" s="88" t="s">
        <v>429</v>
      </c>
      <c r="C63" s="449" t="s">
        <v>938</v>
      </c>
      <c r="D63" s="449" t="s">
        <v>938</v>
      </c>
      <c r="E63" s="111"/>
      <c r="L63" s="217"/>
    </row>
  </sheetData>
  <sheetProtection algorithmName="SHA-512" hashValue="Ldg42CezVj3I6xcHlT6vFqqiYAWtwQq/kzJefam2hYKlpEaCDbmSP9/bBz3cp9NBIuezsQRxtWEzFZBq7B9z9A==" saltValue="ue2T2e3in0t+CBYmmIuffg==" spinCount="100000" sheet="1" objects="1" scenarios="1"/>
  <mergeCells count="12">
    <mergeCell ref="H1:H8"/>
    <mergeCell ref="A1:D1"/>
    <mergeCell ref="A38:D38"/>
    <mergeCell ref="A50:D50"/>
    <mergeCell ref="A53:D53"/>
    <mergeCell ref="A62:D62"/>
    <mergeCell ref="A33:D33"/>
    <mergeCell ref="C3:D3"/>
    <mergeCell ref="A4:B4"/>
    <mergeCell ref="A5:D5"/>
    <mergeCell ref="A13:D13"/>
    <mergeCell ref="A25:D25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zoomScaleNormal="100" zoomScalePageLayoutView="85" workbookViewId="0">
      <selection activeCell="E1" sqref="E1"/>
    </sheetView>
  </sheetViews>
  <sheetFormatPr defaultColWidth="9.1796875" defaultRowHeight="10.5" x14ac:dyDescent="0.25"/>
  <cols>
    <col min="1" max="1" width="5.90625" style="72" customWidth="1"/>
    <col min="2" max="2" width="53.453125" style="1" customWidth="1"/>
    <col min="3" max="3" width="27.1796875" style="1" customWidth="1"/>
    <col min="4" max="4" width="7.6328125" style="1" customWidth="1"/>
    <col min="5" max="16384" width="9.1796875" style="1"/>
  </cols>
  <sheetData>
    <row r="1" spans="1:5" ht="18.5" customHeight="1" x14ac:dyDescent="0.25">
      <c r="A1" s="651" t="s">
        <v>442</v>
      </c>
      <c r="B1" s="651"/>
      <c r="C1" s="651"/>
      <c r="E1" s="346" t="s">
        <v>752</v>
      </c>
    </row>
    <row r="2" spans="1:5" ht="6" customHeight="1" x14ac:dyDescent="0.25">
      <c r="A2" s="651"/>
      <c r="B2" s="651"/>
      <c r="C2" s="651"/>
    </row>
    <row r="3" spans="1:5" ht="11" thickBot="1" x14ac:dyDescent="0.3">
      <c r="A3" s="103"/>
      <c r="B3" s="9"/>
      <c r="C3" s="234" t="s">
        <v>0</v>
      </c>
    </row>
    <row r="4" spans="1:5" ht="11" thickBot="1" x14ac:dyDescent="0.3">
      <c r="A4" s="223"/>
      <c r="B4" s="223"/>
      <c r="C4" s="234" t="s">
        <v>373</v>
      </c>
    </row>
    <row r="5" spans="1:5" ht="26" customHeight="1" thickBot="1" x14ac:dyDescent="0.3">
      <c r="A5" s="118" t="s">
        <v>52</v>
      </c>
      <c r="B5" s="116" t="s">
        <v>430</v>
      </c>
      <c r="C5" s="516">
        <v>194763.49999999997</v>
      </c>
      <c r="D5" s="362"/>
    </row>
    <row r="6" spans="1:5" ht="11" thickBot="1" x14ac:dyDescent="0.3">
      <c r="A6" s="119" t="s">
        <v>53</v>
      </c>
      <c r="B6" s="117" t="s">
        <v>431</v>
      </c>
      <c r="C6" s="517">
        <v>89.6</v>
      </c>
    </row>
    <row r="7" spans="1:5" ht="11" thickBot="1" x14ac:dyDescent="0.3">
      <c r="A7" s="119" t="s">
        <v>54</v>
      </c>
      <c r="B7" s="117" t="s">
        <v>432</v>
      </c>
      <c r="C7" s="517">
        <v>194673.89999999997</v>
      </c>
      <c r="D7" s="362"/>
    </row>
    <row r="8" spans="1:5" ht="11" thickBot="1" x14ac:dyDescent="0.3">
      <c r="A8" s="119" t="s">
        <v>55</v>
      </c>
      <c r="B8" s="117" t="s">
        <v>433</v>
      </c>
      <c r="C8" s="517">
        <v>0</v>
      </c>
    </row>
    <row r="9" spans="1:5" ht="11" thickBot="1" x14ac:dyDescent="0.3">
      <c r="A9" s="119" t="s">
        <v>56</v>
      </c>
      <c r="B9" s="117" t="s">
        <v>434</v>
      </c>
      <c r="C9" s="517">
        <v>57382.2</v>
      </c>
    </row>
    <row r="10" spans="1:5" ht="32" thickBot="1" x14ac:dyDescent="0.3">
      <c r="A10" s="119" t="s">
        <v>57</v>
      </c>
      <c r="B10" s="117" t="s">
        <v>435</v>
      </c>
      <c r="C10" s="517">
        <v>3197.6</v>
      </c>
    </row>
    <row r="11" spans="1:5" ht="11" thickBot="1" x14ac:dyDescent="0.3">
      <c r="A11" s="119" t="s">
        <v>58</v>
      </c>
      <c r="B11" s="117" t="s">
        <v>436</v>
      </c>
      <c r="C11" s="517">
        <v>4559.7</v>
      </c>
    </row>
    <row r="12" spans="1:5" ht="11" thickBot="1" x14ac:dyDescent="0.3">
      <c r="A12" s="119" t="s">
        <v>59</v>
      </c>
      <c r="B12" s="117" t="s">
        <v>437</v>
      </c>
      <c r="C12" s="517">
        <v>37211.1</v>
      </c>
    </row>
    <row r="13" spans="1:5" ht="11" thickBot="1" x14ac:dyDescent="0.3">
      <c r="A13" s="119" t="s">
        <v>60</v>
      </c>
      <c r="B13" s="117" t="s">
        <v>438</v>
      </c>
      <c r="C13" s="517">
        <v>29202.1</v>
      </c>
    </row>
    <row r="14" spans="1:5" ht="11" thickBot="1" x14ac:dyDescent="0.3">
      <c r="A14" s="119" t="s">
        <v>61</v>
      </c>
      <c r="B14" s="117" t="s">
        <v>439</v>
      </c>
      <c r="C14" s="517">
        <v>56967.6</v>
      </c>
    </row>
    <row r="15" spans="1:5" ht="11" thickBot="1" x14ac:dyDescent="0.3">
      <c r="A15" s="119" t="s">
        <v>62</v>
      </c>
      <c r="B15" s="117" t="s">
        <v>440</v>
      </c>
      <c r="C15" s="517">
        <v>1336.3</v>
      </c>
    </row>
    <row r="16" spans="1:5" ht="21.5" thickBot="1" x14ac:dyDescent="0.3">
      <c r="A16" s="119" t="s">
        <v>63</v>
      </c>
      <c r="B16" s="117" t="s">
        <v>441</v>
      </c>
      <c r="C16" s="517">
        <v>4817.3</v>
      </c>
    </row>
  </sheetData>
  <sheetProtection algorithmName="SHA-512" hashValue="vpImm758O4zUIows7gqdhZDhJu+gzHKsQ53irDNg5iIWhiEWBuG7Q9rhBtjJW3dxL7y56UWPOXk5R5WmERCb+g==" saltValue="TWvuL35oYg7Q5gjkRGuOPw==" spinCount="100000" sheet="1" objects="1" scenarios="1"/>
  <mergeCells count="1">
    <mergeCell ref="A1:C2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 
Annex XI</oddHeader>
    <oddFooter>&amp;C1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zoomScaleNormal="100" workbookViewId="0">
      <selection activeCell="B40" sqref="B40"/>
    </sheetView>
  </sheetViews>
  <sheetFormatPr defaultColWidth="9.1796875" defaultRowHeight="10.5" x14ac:dyDescent="0.25"/>
  <cols>
    <col min="1" max="1" width="4.81640625" style="262" customWidth="1"/>
    <col min="2" max="2" width="91.26953125" style="262" customWidth="1"/>
    <col min="3" max="6" width="9.7265625" style="262" customWidth="1"/>
    <col min="7" max="7" width="9.1796875" style="452"/>
    <col min="8" max="16384" width="9.1796875" style="262"/>
  </cols>
  <sheetData>
    <row r="1" spans="1:8" ht="25" customHeight="1" x14ac:dyDescent="0.25">
      <c r="A1" s="261"/>
      <c r="B1" s="261"/>
      <c r="C1" s="261"/>
      <c r="D1" s="261"/>
      <c r="E1" s="261"/>
      <c r="F1" s="261"/>
      <c r="H1" s="346" t="s">
        <v>752</v>
      </c>
    </row>
    <row r="2" spans="1:8" ht="21.5" thickBot="1" x14ac:dyDescent="0.3">
      <c r="A2" s="263"/>
      <c r="B2" s="263"/>
      <c r="C2" s="233" t="s">
        <v>926</v>
      </c>
      <c r="D2" s="233" t="s">
        <v>927</v>
      </c>
      <c r="E2" s="264" t="s">
        <v>928</v>
      </c>
      <c r="F2" s="264" t="s">
        <v>929</v>
      </c>
      <c r="G2" s="454"/>
    </row>
    <row r="3" spans="1:8" ht="11" thickBot="1" x14ac:dyDescent="0.3">
      <c r="A3" s="265"/>
      <c r="B3" s="265" t="s">
        <v>782</v>
      </c>
      <c r="C3" s="265"/>
      <c r="D3" s="265"/>
      <c r="E3" s="265"/>
      <c r="F3" s="265"/>
    </row>
    <row r="4" spans="1:8" ht="11" thickBot="1" x14ac:dyDescent="0.3">
      <c r="A4" s="266">
        <v>1</v>
      </c>
      <c r="B4" s="267" t="s">
        <v>783</v>
      </c>
      <c r="C4" s="268">
        <v>14874.4</v>
      </c>
      <c r="D4" s="268">
        <v>14951.7</v>
      </c>
      <c r="E4" s="268">
        <v>14912.9</v>
      </c>
      <c r="F4" s="268">
        <v>13952.9</v>
      </c>
      <c r="G4" s="451"/>
    </row>
    <row r="5" spans="1:8" ht="11" thickBot="1" x14ac:dyDescent="0.3">
      <c r="A5" s="266">
        <v>2</v>
      </c>
      <c r="B5" s="267" t="s">
        <v>784</v>
      </c>
      <c r="C5" s="268">
        <v>14622.4</v>
      </c>
      <c r="D5" s="268">
        <v>14701.6</v>
      </c>
      <c r="E5" s="268">
        <v>14596.8</v>
      </c>
      <c r="F5" s="268">
        <v>13583</v>
      </c>
    </row>
    <row r="6" spans="1:8" ht="21.5" thickBot="1" x14ac:dyDescent="0.3">
      <c r="A6" s="266" t="s">
        <v>785</v>
      </c>
      <c r="B6" s="267" t="s">
        <v>786</v>
      </c>
      <c r="C6" s="268">
        <v>14874.4</v>
      </c>
      <c r="D6" s="268">
        <v>14951.7</v>
      </c>
      <c r="E6" s="268">
        <v>14912.9</v>
      </c>
      <c r="F6" s="268">
        <v>13952.9</v>
      </c>
    </row>
    <row r="7" spans="1:8" ht="11" thickBot="1" x14ac:dyDescent="0.3">
      <c r="A7" s="266">
        <v>3</v>
      </c>
      <c r="B7" s="267" t="s">
        <v>787</v>
      </c>
      <c r="C7" s="268">
        <v>14874.4</v>
      </c>
      <c r="D7" s="268">
        <v>14951.7</v>
      </c>
      <c r="E7" s="268">
        <v>14912.9</v>
      </c>
      <c r="F7" s="268">
        <v>13952.9</v>
      </c>
      <c r="G7" s="451"/>
    </row>
    <row r="8" spans="1:8" ht="11" thickBot="1" x14ac:dyDescent="0.3">
      <c r="A8" s="266">
        <v>4</v>
      </c>
      <c r="B8" s="267" t="s">
        <v>788</v>
      </c>
      <c r="C8" s="268">
        <v>14622.4</v>
      </c>
      <c r="D8" s="268">
        <v>14701.6</v>
      </c>
      <c r="E8" s="268">
        <v>14596.8</v>
      </c>
      <c r="F8" s="268">
        <v>13583</v>
      </c>
    </row>
    <row r="9" spans="1:8" ht="21.5" thickBot="1" x14ac:dyDescent="0.3">
      <c r="A9" s="266" t="s">
        <v>789</v>
      </c>
      <c r="B9" s="267" t="s">
        <v>790</v>
      </c>
      <c r="C9" s="268">
        <v>14874.4</v>
      </c>
      <c r="D9" s="268">
        <v>14951.7</v>
      </c>
      <c r="E9" s="268">
        <v>14912.9</v>
      </c>
      <c r="F9" s="268">
        <v>13952.9</v>
      </c>
    </row>
    <row r="10" spans="1:8" ht="11" thickBot="1" x14ac:dyDescent="0.3">
      <c r="A10" s="266">
        <v>5</v>
      </c>
      <c r="B10" s="267" t="s">
        <v>304</v>
      </c>
      <c r="C10" s="268">
        <v>17088</v>
      </c>
      <c r="D10" s="268">
        <v>17268.400000000001</v>
      </c>
      <c r="E10" s="268">
        <v>17220.3</v>
      </c>
      <c r="F10" s="268">
        <v>16216.3</v>
      </c>
      <c r="G10" s="451"/>
    </row>
    <row r="11" spans="1:8" ht="11" thickBot="1" x14ac:dyDescent="0.3">
      <c r="A11" s="266">
        <v>6</v>
      </c>
      <c r="B11" s="267" t="s">
        <v>791</v>
      </c>
      <c r="C11" s="268">
        <v>16920.900000000001</v>
      </c>
      <c r="D11" s="268">
        <v>17104.400000000001</v>
      </c>
      <c r="E11" s="268">
        <v>16995.900000000001</v>
      </c>
      <c r="F11" s="268">
        <v>15979.9</v>
      </c>
    </row>
    <row r="12" spans="1:8" ht="21.5" thickBot="1" x14ac:dyDescent="0.3">
      <c r="A12" s="266" t="s">
        <v>792</v>
      </c>
      <c r="B12" s="267" t="s">
        <v>793</v>
      </c>
      <c r="C12" s="268">
        <v>17088</v>
      </c>
      <c r="D12" s="268">
        <v>17268.400000000001</v>
      </c>
      <c r="E12" s="268">
        <v>17220.3</v>
      </c>
      <c r="F12" s="268">
        <v>16216.3</v>
      </c>
    </row>
    <row r="13" spans="1:8" ht="11" thickBot="1" x14ac:dyDescent="0.3">
      <c r="A13" s="265"/>
      <c r="B13" s="265" t="s">
        <v>794</v>
      </c>
      <c r="C13" s="269"/>
      <c r="D13" s="269"/>
      <c r="E13" s="269"/>
      <c r="F13" s="269"/>
    </row>
    <row r="14" spans="1:8" ht="11" thickBot="1" x14ac:dyDescent="0.3">
      <c r="A14" s="266">
        <v>7</v>
      </c>
      <c r="B14" s="267" t="s">
        <v>795</v>
      </c>
      <c r="C14" s="268">
        <v>94513.9</v>
      </c>
      <c r="D14" s="268">
        <v>91836.1</v>
      </c>
      <c r="E14" s="268">
        <v>88211.1</v>
      </c>
      <c r="F14" s="268">
        <v>86997.5</v>
      </c>
      <c r="G14" s="451"/>
      <c r="H14" s="451"/>
    </row>
    <row r="15" spans="1:8" ht="11" thickBot="1" x14ac:dyDescent="0.3">
      <c r="A15" s="266">
        <v>8</v>
      </c>
      <c r="B15" s="267" t="s">
        <v>796</v>
      </c>
      <c r="C15" s="268">
        <v>94482.1</v>
      </c>
      <c r="D15" s="268">
        <v>91803.4</v>
      </c>
      <c r="E15" s="268">
        <v>88167.8</v>
      </c>
      <c r="F15" s="268">
        <v>86942.5</v>
      </c>
    </row>
    <row r="16" spans="1:8" ht="11" thickBot="1" x14ac:dyDescent="0.3">
      <c r="A16" s="265"/>
      <c r="B16" s="265" t="s">
        <v>797</v>
      </c>
      <c r="C16" s="265"/>
      <c r="D16" s="265"/>
      <c r="E16" s="265"/>
      <c r="F16" s="265"/>
    </row>
    <row r="17" spans="1:8" ht="11" thickBot="1" x14ac:dyDescent="0.3">
      <c r="A17" s="266">
        <v>9</v>
      </c>
      <c r="B17" s="267" t="s">
        <v>798</v>
      </c>
      <c r="C17" s="546">
        <v>0.15737735303679509</v>
      </c>
      <c r="D17" s="546">
        <v>0.16280789636454679</v>
      </c>
      <c r="E17" s="546">
        <v>0.16905951297788838</v>
      </c>
      <c r="F17" s="546">
        <v>0.16038317710414404</v>
      </c>
      <c r="G17" s="455"/>
    </row>
    <row r="18" spans="1:8" ht="21.5" thickBot="1" x14ac:dyDescent="0.3">
      <c r="A18" s="266">
        <v>10</v>
      </c>
      <c r="B18" s="267" t="s">
        <v>799</v>
      </c>
      <c r="C18" s="546">
        <v>0.15476415738316976</v>
      </c>
      <c r="D18" s="546">
        <v>0.16014261628725718</v>
      </c>
      <c r="E18" s="546">
        <v>0.16555713311791637</v>
      </c>
      <c r="F18" s="546">
        <v>0.15622913981931824</v>
      </c>
    </row>
    <row r="19" spans="1:8" ht="21.5" thickBot="1" x14ac:dyDescent="0.3">
      <c r="A19" s="270" t="s">
        <v>800</v>
      </c>
      <c r="B19" s="267" t="s">
        <v>801</v>
      </c>
      <c r="C19" s="546">
        <v>0.15737735303679509</v>
      </c>
      <c r="D19" s="546">
        <v>0.16280789636454679</v>
      </c>
      <c r="E19" s="546">
        <v>0.16905951297788838</v>
      </c>
      <c r="F19" s="546">
        <v>0.16038317710414404</v>
      </c>
    </row>
    <row r="20" spans="1:8" ht="11" thickBot="1" x14ac:dyDescent="0.3">
      <c r="A20" s="266">
        <v>11</v>
      </c>
      <c r="B20" s="267" t="s">
        <v>802</v>
      </c>
      <c r="C20" s="546">
        <v>0.15737735303679509</v>
      </c>
      <c r="D20" s="546">
        <v>0.16280789636454679</v>
      </c>
      <c r="E20" s="546">
        <v>0.16905951297788838</v>
      </c>
      <c r="F20" s="546">
        <v>0.16038317710414404</v>
      </c>
      <c r="G20" s="453"/>
    </row>
    <row r="21" spans="1:8" ht="21.5" thickBot="1" x14ac:dyDescent="0.3">
      <c r="A21" s="266">
        <v>12</v>
      </c>
      <c r="B21" s="267" t="s">
        <v>803</v>
      </c>
      <c r="C21" s="546">
        <v>0.15476415738316976</v>
      </c>
      <c r="D21" s="546">
        <v>0.16014261628725718</v>
      </c>
      <c r="E21" s="546">
        <v>0.16555713311791637</v>
      </c>
      <c r="F21" s="546">
        <v>0.15622913981931824</v>
      </c>
    </row>
    <row r="22" spans="1:8" ht="21.5" thickBot="1" x14ac:dyDescent="0.3">
      <c r="A22" s="266" t="s">
        <v>804</v>
      </c>
      <c r="B22" s="267" t="s">
        <v>805</v>
      </c>
      <c r="C22" s="546">
        <v>0.15737735303679509</v>
      </c>
      <c r="D22" s="546">
        <v>0.16280789636454679</v>
      </c>
      <c r="E22" s="546">
        <v>0.16905951297788838</v>
      </c>
      <c r="F22" s="546">
        <v>0.16038317710414404</v>
      </c>
    </row>
    <row r="23" spans="1:8" ht="11" thickBot="1" x14ac:dyDescent="0.3">
      <c r="A23" s="266">
        <v>13</v>
      </c>
      <c r="B23" s="267" t="s">
        <v>806</v>
      </c>
      <c r="C23" s="546">
        <v>0.18079832220781009</v>
      </c>
      <c r="D23" s="546">
        <v>0.18803492098956678</v>
      </c>
      <c r="E23" s="546">
        <v>0.19521723044859537</v>
      </c>
      <c r="F23" s="546">
        <v>0.18640000817540467</v>
      </c>
      <c r="G23" s="453"/>
    </row>
    <row r="24" spans="1:8" ht="21.5" thickBot="1" x14ac:dyDescent="0.3">
      <c r="A24" s="266">
        <v>14</v>
      </c>
      <c r="B24" s="267" t="s">
        <v>807</v>
      </c>
      <c r="C24" s="546">
        <v>0.17909148727729221</v>
      </c>
      <c r="D24" s="546">
        <v>0.18631516602617043</v>
      </c>
      <c r="E24" s="546">
        <v>0.19276721196927996</v>
      </c>
      <c r="F24" s="546">
        <v>0.18379865932916298</v>
      </c>
    </row>
    <row r="25" spans="1:8" ht="21.5" thickBot="1" x14ac:dyDescent="0.3">
      <c r="A25" s="266" t="s">
        <v>808</v>
      </c>
      <c r="B25" s="267" t="s">
        <v>809</v>
      </c>
      <c r="C25" s="546">
        <v>0.18079832220781009</v>
      </c>
      <c r="D25" s="546">
        <v>0.18803492098956678</v>
      </c>
      <c r="E25" s="546">
        <v>0.19521723044859537</v>
      </c>
      <c r="F25" s="546">
        <v>0.18640000817540467</v>
      </c>
    </row>
    <row r="26" spans="1:8" ht="11" thickBot="1" x14ac:dyDescent="0.3">
      <c r="A26" s="265"/>
      <c r="B26" s="265" t="s">
        <v>810</v>
      </c>
      <c r="C26" s="265"/>
      <c r="D26" s="265"/>
      <c r="E26" s="265"/>
      <c r="F26" s="265"/>
    </row>
    <row r="27" spans="1:8" ht="11" thickBot="1" x14ac:dyDescent="0.3">
      <c r="A27" s="266">
        <v>15</v>
      </c>
      <c r="B27" s="267" t="s">
        <v>811</v>
      </c>
      <c r="C27" s="268">
        <v>213338.8</v>
      </c>
      <c r="D27" s="268">
        <v>212199.50000000003</v>
      </c>
      <c r="E27" s="268">
        <v>203974.6</v>
      </c>
      <c r="F27" s="268">
        <v>203627.1</v>
      </c>
      <c r="G27" s="451"/>
      <c r="H27" s="451"/>
    </row>
    <row r="28" spans="1:8" ht="11" thickBot="1" x14ac:dyDescent="0.3">
      <c r="A28" s="266">
        <v>16</v>
      </c>
      <c r="B28" s="267" t="s">
        <v>810</v>
      </c>
      <c r="C28" s="546">
        <v>6.9721718453706699E-2</v>
      </c>
      <c r="D28" s="546">
        <v>7.046050793055364E-2</v>
      </c>
      <c r="E28" s="546">
        <v>7.3111554085655756E-2</v>
      </c>
      <c r="F28" s="546">
        <v>6.8521822488264078E-2</v>
      </c>
      <c r="G28" s="453"/>
      <c r="H28" s="453"/>
    </row>
    <row r="29" spans="1:8" ht="11" thickBot="1" x14ac:dyDescent="0.3">
      <c r="A29" s="266">
        <v>17</v>
      </c>
      <c r="B29" s="267" t="s">
        <v>812</v>
      </c>
      <c r="C29" s="546">
        <v>6.8621958838520167E-2</v>
      </c>
      <c r="D29" s="546">
        <v>6.9400000000000003E-2</v>
      </c>
      <c r="E29" s="546">
        <v>7.17E-2</v>
      </c>
      <c r="F29" s="546">
        <v>6.6799999999999998E-2</v>
      </c>
    </row>
    <row r="30" spans="1:8" ht="21.5" thickBot="1" x14ac:dyDescent="0.3">
      <c r="A30" s="266" t="s">
        <v>813</v>
      </c>
      <c r="B30" s="267" t="s">
        <v>814</v>
      </c>
      <c r="C30" s="547">
        <v>6.9721718453706699E-2</v>
      </c>
      <c r="D30" s="547">
        <v>7.046050793055364E-2</v>
      </c>
      <c r="E30" s="547">
        <v>7.3111554085655756E-2</v>
      </c>
      <c r="F30" s="547">
        <v>6.8521822488264078E-2</v>
      </c>
    </row>
    <row r="31" spans="1:8" ht="11" customHeight="1" x14ac:dyDescent="0.25"/>
    <row r="32" spans="1:8" ht="21" customHeight="1" x14ac:dyDescent="0.25">
      <c r="A32" s="652" t="s">
        <v>815</v>
      </c>
      <c r="B32" s="652"/>
      <c r="C32" s="652"/>
      <c r="D32" s="652"/>
      <c r="E32" s="652"/>
      <c r="F32" s="652"/>
    </row>
  </sheetData>
  <sheetProtection algorithmName="SHA-512" hashValue="wD7rJgFhcREM5XY4bEq9SyjtB6r6Mwn15z51Il8z6T4HhYvSIULrQd7qNNWH7CODGiBZo/OGXYCtcqM8YhU1ow==" saltValue="3lfhnvwQTrnqUwvgc3jTJg==" spinCount="100000" sheet="1" objects="1" scenarios="1"/>
  <mergeCells count="1">
    <mergeCell ref="A32:F32"/>
  </mergeCells>
  <hyperlinks>
    <hyperlink ref="H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zoomScaleNormal="100" zoomScalePageLayoutView="85" workbookViewId="0">
      <selection activeCell="M7" sqref="M7"/>
    </sheetView>
  </sheetViews>
  <sheetFormatPr defaultColWidth="9.1796875" defaultRowHeight="10.5" x14ac:dyDescent="0.25"/>
  <cols>
    <col min="1" max="1" width="5.453125" style="72" customWidth="1"/>
    <col min="2" max="2" width="34.26953125" style="1" customWidth="1"/>
    <col min="3" max="16384" width="9.1796875" style="1"/>
  </cols>
  <sheetData>
    <row r="1" spans="1:18" x14ac:dyDescent="0.25">
      <c r="A1" s="641" t="s">
        <v>446</v>
      </c>
      <c r="B1" s="641"/>
      <c r="C1" s="641"/>
      <c r="D1" s="641"/>
      <c r="E1" s="641"/>
      <c r="F1" s="641"/>
      <c r="G1" s="641"/>
      <c r="H1" s="641"/>
      <c r="I1" s="641"/>
      <c r="J1" s="641"/>
      <c r="L1" s="346" t="s">
        <v>752</v>
      </c>
    </row>
    <row r="2" spans="1:18" ht="11" thickBot="1" x14ac:dyDescent="0.3">
      <c r="A2" s="120"/>
      <c r="B2" s="9"/>
      <c r="C2" s="235" t="s">
        <v>0</v>
      </c>
      <c r="D2" s="235" t="s">
        <v>1</v>
      </c>
      <c r="E2" s="235" t="s">
        <v>2</v>
      </c>
      <c r="F2" s="235" t="s">
        <v>3</v>
      </c>
      <c r="G2" s="235" t="s">
        <v>4</v>
      </c>
      <c r="H2" s="235" t="s">
        <v>23</v>
      </c>
      <c r="I2" s="235" t="s">
        <v>22</v>
      </c>
      <c r="J2" s="235" t="s">
        <v>24</v>
      </c>
    </row>
    <row r="3" spans="1:18" ht="10.5" customHeight="1" thickBot="1" x14ac:dyDescent="0.3">
      <c r="A3" s="101"/>
      <c r="B3" s="97"/>
      <c r="C3" s="655" t="s">
        <v>443</v>
      </c>
      <c r="D3" s="655"/>
      <c r="E3" s="655"/>
      <c r="F3" s="655"/>
      <c r="G3" s="655" t="s">
        <v>444</v>
      </c>
      <c r="H3" s="655"/>
      <c r="I3" s="655"/>
      <c r="J3" s="655"/>
    </row>
    <row r="4" spans="1:18" ht="21.5" thickBot="1" x14ac:dyDescent="0.3">
      <c r="A4" s="104" t="s">
        <v>66</v>
      </c>
      <c r="B4" s="115"/>
      <c r="C4" s="233" t="s">
        <v>926</v>
      </c>
      <c r="D4" s="233" t="s">
        <v>927</v>
      </c>
      <c r="E4" s="264" t="s">
        <v>928</v>
      </c>
      <c r="F4" s="264" t="s">
        <v>929</v>
      </c>
      <c r="G4" s="233" t="s">
        <v>926</v>
      </c>
      <c r="H4" s="233" t="s">
        <v>927</v>
      </c>
      <c r="I4" s="264" t="s">
        <v>928</v>
      </c>
      <c r="J4" s="264" t="s">
        <v>929</v>
      </c>
    </row>
    <row r="5" spans="1:18" ht="21.5" thickBot="1" x14ac:dyDescent="0.3">
      <c r="A5" s="104" t="s">
        <v>67</v>
      </c>
      <c r="B5" s="115" t="s">
        <v>445</v>
      </c>
      <c r="C5" s="123">
        <v>12</v>
      </c>
      <c r="D5" s="123">
        <v>12</v>
      </c>
      <c r="E5" s="123">
        <v>12</v>
      </c>
      <c r="F5" s="123">
        <v>12</v>
      </c>
      <c r="G5" s="123">
        <v>12</v>
      </c>
      <c r="H5" s="123">
        <v>12</v>
      </c>
      <c r="I5" s="123">
        <v>12</v>
      </c>
      <c r="J5" s="123">
        <v>12</v>
      </c>
    </row>
    <row r="6" spans="1:18" s="6" customFormat="1" ht="10.5" customHeight="1" thickBot="1" x14ac:dyDescent="0.3">
      <c r="A6" s="648" t="s">
        <v>447</v>
      </c>
      <c r="B6" s="648"/>
      <c r="C6" s="648"/>
      <c r="D6" s="648"/>
      <c r="E6" s="648"/>
      <c r="F6" s="648"/>
      <c r="G6" s="648"/>
      <c r="H6" s="648"/>
      <c r="I6" s="648"/>
      <c r="J6" s="648"/>
    </row>
    <row r="7" spans="1:18" ht="11" thickBot="1" x14ac:dyDescent="0.3">
      <c r="A7" s="119">
        <v>1</v>
      </c>
      <c r="B7" s="115" t="s">
        <v>448</v>
      </c>
      <c r="C7" s="656"/>
      <c r="D7" s="656"/>
      <c r="E7" s="656"/>
      <c r="F7" s="656"/>
      <c r="G7" s="361">
        <v>49871.650365419999</v>
      </c>
      <c r="H7" s="361">
        <v>52701.435566330001</v>
      </c>
      <c r="I7" s="361">
        <v>47405.819217919998</v>
      </c>
      <c r="J7" s="361">
        <v>41849.395086080003</v>
      </c>
    </row>
    <row r="8" spans="1:18" s="6" customFormat="1" ht="10.5" customHeight="1" thickBot="1" x14ac:dyDescent="0.3">
      <c r="A8" s="648" t="s">
        <v>449</v>
      </c>
      <c r="B8" s="648"/>
      <c r="C8" s="648"/>
      <c r="D8" s="648"/>
      <c r="E8" s="635"/>
      <c r="F8" s="635"/>
      <c r="G8" s="635"/>
      <c r="H8" s="635"/>
      <c r="I8" s="635"/>
      <c r="J8" s="635"/>
    </row>
    <row r="9" spans="1:18" ht="21.5" thickBot="1" x14ac:dyDescent="0.3">
      <c r="A9" s="119">
        <v>2</v>
      </c>
      <c r="B9" s="115" t="s">
        <v>450</v>
      </c>
      <c r="C9" s="364">
        <v>125604.50615674999</v>
      </c>
      <c r="D9" s="361">
        <v>134002.52878083001</v>
      </c>
      <c r="E9" s="361">
        <v>128598.84972699999</v>
      </c>
      <c r="F9" s="361">
        <v>122671.71800217</v>
      </c>
      <c r="G9" s="361">
        <v>9980.7787331700001</v>
      </c>
      <c r="H9" s="361">
        <v>10658.25751008</v>
      </c>
      <c r="I9" s="361">
        <v>10218.822682829999</v>
      </c>
      <c r="J9" s="361">
        <v>9701.5637347499996</v>
      </c>
      <c r="K9" s="362"/>
      <c r="L9" s="362"/>
      <c r="M9" s="362"/>
      <c r="N9" s="362"/>
      <c r="O9" s="362"/>
      <c r="P9" s="362"/>
      <c r="Q9" s="362"/>
      <c r="R9" s="362"/>
    </row>
    <row r="10" spans="1:18" ht="11" thickBot="1" x14ac:dyDescent="0.3">
      <c r="A10" s="119">
        <v>3</v>
      </c>
      <c r="B10" s="124" t="s">
        <v>906</v>
      </c>
      <c r="C10" s="365">
        <v>79503.928914920005</v>
      </c>
      <c r="D10" s="365">
        <v>84607.327570330002</v>
      </c>
      <c r="E10" s="365">
        <v>81174.445843330002</v>
      </c>
      <c r="F10" s="365">
        <v>77809.406358580003</v>
      </c>
      <c r="G10" s="365">
        <v>3975.1964458299999</v>
      </c>
      <c r="H10" s="365">
        <v>4230.3663786699999</v>
      </c>
      <c r="I10" s="365">
        <v>4058.7222923300001</v>
      </c>
      <c r="J10" s="365">
        <v>3890.4703180799997</v>
      </c>
    </row>
    <row r="11" spans="1:18" ht="11" thickBot="1" x14ac:dyDescent="0.3">
      <c r="A11" s="119">
        <v>4</v>
      </c>
      <c r="B11" s="124" t="s">
        <v>907</v>
      </c>
      <c r="C11" s="365">
        <v>46088.668462829999</v>
      </c>
      <c r="D11" s="365">
        <v>49376.610627330003</v>
      </c>
      <c r="E11" s="365">
        <v>47407.087173499996</v>
      </c>
      <c r="F11" s="365">
        <v>44849.986999330002</v>
      </c>
      <c r="G11" s="365">
        <v>6005.5822873300003</v>
      </c>
      <c r="H11" s="365">
        <v>6427.8911314200004</v>
      </c>
      <c r="I11" s="365">
        <v>6160.1003904999998</v>
      </c>
      <c r="J11" s="365">
        <v>5811.0934166699999</v>
      </c>
    </row>
    <row r="12" spans="1:18" ht="21.5" thickBot="1" x14ac:dyDescent="0.3">
      <c r="A12" s="119">
        <v>5</v>
      </c>
      <c r="B12" s="115" t="s">
        <v>453</v>
      </c>
      <c r="C12" s="361">
        <v>17538.895007250001</v>
      </c>
      <c r="D12" s="361">
        <v>18658.311254830001</v>
      </c>
      <c r="E12" s="361">
        <v>18111.92020425</v>
      </c>
      <c r="F12" s="361">
        <v>17815.699568330001</v>
      </c>
      <c r="G12" s="361">
        <v>10123.034233</v>
      </c>
      <c r="H12" s="361">
        <v>10604.22455791</v>
      </c>
      <c r="I12" s="361">
        <v>10047.71667342</v>
      </c>
      <c r="J12" s="361">
        <v>9729.3676909999995</v>
      </c>
      <c r="K12" s="362"/>
      <c r="L12" s="362"/>
      <c r="M12" s="362"/>
      <c r="N12" s="362"/>
      <c r="O12" s="362"/>
      <c r="P12" s="362"/>
      <c r="Q12" s="362"/>
      <c r="R12" s="362"/>
    </row>
    <row r="13" spans="1:18" ht="21.5" thickBot="1" x14ac:dyDescent="0.3">
      <c r="A13" s="119">
        <v>6</v>
      </c>
      <c r="B13" s="124" t="s">
        <v>908</v>
      </c>
      <c r="C13" s="365">
        <v>0</v>
      </c>
      <c r="D13" s="365">
        <v>0</v>
      </c>
      <c r="E13" s="365">
        <v>0</v>
      </c>
      <c r="F13" s="365">
        <v>0</v>
      </c>
      <c r="G13" s="365">
        <v>0</v>
      </c>
      <c r="H13" s="365">
        <v>0</v>
      </c>
      <c r="I13" s="365">
        <v>0</v>
      </c>
      <c r="J13" s="365">
        <v>0</v>
      </c>
    </row>
    <row r="14" spans="1:18" ht="11" thickBot="1" x14ac:dyDescent="0.3">
      <c r="A14" s="119">
        <v>7</v>
      </c>
      <c r="B14" s="124" t="s">
        <v>909</v>
      </c>
      <c r="C14" s="365">
        <v>17457.565775580002</v>
      </c>
      <c r="D14" s="365">
        <v>18581.151945500002</v>
      </c>
      <c r="E14" s="365">
        <v>18111.92020425</v>
      </c>
      <c r="F14" s="365">
        <v>17815.699568330001</v>
      </c>
      <c r="G14" s="365">
        <v>10041.70500133</v>
      </c>
      <c r="H14" s="365">
        <v>10527.06524858</v>
      </c>
      <c r="I14" s="365">
        <v>10047.71667342</v>
      </c>
      <c r="J14" s="365">
        <v>9729.3676909999995</v>
      </c>
    </row>
    <row r="15" spans="1:18" ht="11" thickBot="1" x14ac:dyDescent="0.3">
      <c r="A15" s="119">
        <v>8</v>
      </c>
      <c r="B15" s="124" t="s">
        <v>910</v>
      </c>
      <c r="C15" s="365">
        <v>81.329231669999999</v>
      </c>
      <c r="D15" s="365">
        <v>77.159309329999999</v>
      </c>
      <c r="E15" s="365">
        <v>0</v>
      </c>
      <c r="F15" s="365">
        <v>0</v>
      </c>
      <c r="G15" s="365">
        <v>81.329231669999999</v>
      </c>
      <c r="H15" s="365">
        <v>77.159309329999999</v>
      </c>
      <c r="I15" s="365">
        <v>0</v>
      </c>
      <c r="J15" s="365">
        <v>0</v>
      </c>
    </row>
    <row r="16" spans="1:18" ht="11" thickBot="1" x14ac:dyDescent="0.3">
      <c r="A16" s="119">
        <v>9</v>
      </c>
      <c r="B16" s="115" t="s">
        <v>454</v>
      </c>
      <c r="C16" s="654"/>
      <c r="D16" s="654"/>
      <c r="E16" s="654"/>
      <c r="F16" s="654"/>
      <c r="G16" s="361">
        <v>0</v>
      </c>
      <c r="H16" s="361">
        <v>0</v>
      </c>
      <c r="I16" s="361">
        <v>0</v>
      </c>
      <c r="J16" s="361">
        <v>0</v>
      </c>
    </row>
    <row r="17" spans="1:18" ht="11" thickBot="1" x14ac:dyDescent="0.3">
      <c r="A17" s="119">
        <v>10</v>
      </c>
      <c r="B17" s="115" t="s">
        <v>455</v>
      </c>
      <c r="C17" s="361">
        <v>17993.45926792</v>
      </c>
      <c r="D17" s="361">
        <v>21408.359384089999</v>
      </c>
      <c r="E17" s="361">
        <v>23167.729745080003</v>
      </c>
      <c r="F17" s="361">
        <v>24155.745560080002</v>
      </c>
      <c r="G17" s="361">
        <v>2812.8749054999998</v>
      </c>
      <c r="H17" s="361">
        <v>3290.8666821699999</v>
      </c>
      <c r="I17" s="361">
        <v>3384.8416122499998</v>
      </c>
      <c r="J17" s="361">
        <v>3373.2820025000001</v>
      </c>
      <c r="K17" s="362"/>
      <c r="L17" s="362"/>
      <c r="M17" s="362"/>
      <c r="N17" s="362"/>
      <c r="O17" s="362"/>
      <c r="P17" s="362"/>
      <c r="Q17" s="362"/>
      <c r="R17" s="362"/>
    </row>
    <row r="18" spans="1:18" ht="26.5" customHeight="1" thickBot="1" x14ac:dyDescent="0.3">
      <c r="A18" s="119">
        <v>11</v>
      </c>
      <c r="B18" s="124" t="s">
        <v>912</v>
      </c>
      <c r="C18" s="365">
        <v>1320.9522764999999</v>
      </c>
      <c r="D18" s="365">
        <v>1493.30776767</v>
      </c>
      <c r="E18" s="365">
        <v>1403.0764409200001</v>
      </c>
      <c r="F18" s="365">
        <v>1264.13161775</v>
      </c>
      <c r="G18" s="365">
        <v>1320.9522764999999</v>
      </c>
      <c r="H18" s="365">
        <v>1493.30776767</v>
      </c>
      <c r="I18" s="365">
        <v>1403.0764409200001</v>
      </c>
      <c r="J18" s="365">
        <v>1264.13161775</v>
      </c>
    </row>
    <row r="19" spans="1:18" ht="19.5" customHeight="1" thickBot="1" x14ac:dyDescent="0.3">
      <c r="A19" s="119">
        <v>12</v>
      </c>
      <c r="B19" s="124" t="s">
        <v>913</v>
      </c>
      <c r="C19" s="365">
        <v>0.41852050000000002</v>
      </c>
      <c r="D19" s="365">
        <v>0.41852050000000002</v>
      </c>
      <c r="E19" s="365">
        <v>0.67494058000000001</v>
      </c>
      <c r="F19" s="365">
        <v>0.67494058000000001</v>
      </c>
      <c r="G19" s="365">
        <v>0.41852050000000002</v>
      </c>
      <c r="H19" s="365">
        <v>0.41852050000000002</v>
      </c>
      <c r="I19" s="365">
        <v>0.67494058000000001</v>
      </c>
      <c r="J19" s="365">
        <v>0.67494058000000001</v>
      </c>
    </row>
    <row r="20" spans="1:18" ht="15.5" customHeight="1" thickBot="1" x14ac:dyDescent="0.3">
      <c r="A20" s="119">
        <v>13</v>
      </c>
      <c r="B20" s="124" t="s">
        <v>911</v>
      </c>
      <c r="C20" s="365">
        <v>16672.08847092</v>
      </c>
      <c r="D20" s="365">
        <v>19914.633095919999</v>
      </c>
      <c r="E20" s="365">
        <v>21763.978363580001</v>
      </c>
      <c r="F20" s="365">
        <v>22890.939001750001</v>
      </c>
      <c r="G20" s="365">
        <v>1491.5041085</v>
      </c>
      <c r="H20" s="365">
        <v>1797.140394</v>
      </c>
      <c r="I20" s="365">
        <v>1981.09023075</v>
      </c>
      <c r="J20" s="365">
        <v>2108.4754441700002</v>
      </c>
    </row>
    <row r="21" spans="1:18" ht="11" thickBot="1" x14ac:dyDescent="0.3">
      <c r="A21" s="119">
        <v>14</v>
      </c>
      <c r="B21" s="115" t="s">
        <v>456</v>
      </c>
      <c r="C21" s="361">
        <v>3698.8656081700001</v>
      </c>
      <c r="D21" s="361">
        <v>3543.2386227500001</v>
      </c>
      <c r="E21" s="361">
        <v>4305.9449484999996</v>
      </c>
      <c r="F21" s="361">
        <v>5046.2006719999999</v>
      </c>
      <c r="G21" s="361">
        <v>3421.05012433</v>
      </c>
      <c r="H21" s="361">
        <v>3257.30350008</v>
      </c>
      <c r="I21" s="361">
        <v>4044.7702914199999</v>
      </c>
      <c r="J21" s="361">
        <v>4806.55446742</v>
      </c>
    </row>
    <row r="22" spans="1:18" ht="11" thickBot="1" x14ac:dyDescent="0.3">
      <c r="A22" s="119">
        <v>15</v>
      </c>
      <c r="B22" s="115" t="s">
        <v>457</v>
      </c>
      <c r="C22" s="361">
        <v>22820.445324</v>
      </c>
      <c r="D22" s="361">
        <v>21559.634011330003</v>
      </c>
      <c r="E22" s="361">
        <v>17820.391630080001</v>
      </c>
      <c r="F22" s="361">
        <v>15263.91602542</v>
      </c>
      <c r="G22" s="361">
        <v>6.5422635800000002</v>
      </c>
      <c r="H22" s="361">
        <v>3.2588115800000002</v>
      </c>
      <c r="I22" s="361">
        <v>0</v>
      </c>
      <c r="J22" s="361">
        <v>0</v>
      </c>
    </row>
    <row r="23" spans="1:18" ht="11" thickBot="1" x14ac:dyDescent="0.3">
      <c r="A23" s="125">
        <v>16</v>
      </c>
      <c r="B23" s="126" t="s">
        <v>458</v>
      </c>
      <c r="C23" s="657"/>
      <c r="D23" s="657"/>
      <c r="E23" s="657"/>
      <c r="F23" s="657"/>
      <c r="G23" s="363">
        <v>26344.280259580002</v>
      </c>
      <c r="H23" s="363">
        <v>27813.911061819999</v>
      </c>
      <c r="I23" s="363">
        <v>27696.15125992</v>
      </c>
      <c r="J23" s="363">
        <v>27610.767895669997</v>
      </c>
    </row>
    <row r="24" spans="1:18" s="6" customFormat="1" ht="10.5" customHeight="1" thickBot="1" x14ac:dyDescent="0.3">
      <c r="A24" s="635" t="s">
        <v>459</v>
      </c>
      <c r="B24" s="635"/>
      <c r="C24" s="635"/>
      <c r="D24" s="635"/>
      <c r="E24" s="635"/>
      <c r="F24" s="635"/>
      <c r="G24" s="635"/>
      <c r="H24" s="635"/>
      <c r="I24" s="635"/>
      <c r="J24" s="635"/>
    </row>
    <row r="25" spans="1:18" ht="21.5" thickBot="1" x14ac:dyDescent="0.3">
      <c r="A25" s="119">
        <v>17</v>
      </c>
      <c r="B25" s="115" t="s">
        <v>460</v>
      </c>
      <c r="C25" s="361">
        <v>141.79218433000003</v>
      </c>
      <c r="D25" s="361">
        <v>131.81213500000001</v>
      </c>
      <c r="E25" s="361">
        <v>251.91022150000001</v>
      </c>
      <c r="F25" s="361">
        <v>265.65935566999997</v>
      </c>
      <c r="G25" s="361">
        <v>0</v>
      </c>
      <c r="H25" s="361">
        <v>0</v>
      </c>
      <c r="I25" s="361">
        <v>1.0699402499999999</v>
      </c>
      <c r="J25" s="361">
        <v>1.5774107500000001</v>
      </c>
    </row>
    <row r="26" spans="1:18" ht="11" thickBot="1" x14ac:dyDescent="0.3">
      <c r="A26" s="119">
        <v>18</v>
      </c>
      <c r="B26" s="115" t="s">
        <v>461</v>
      </c>
      <c r="C26" s="361">
        <v>2399.8231484200001</v>
      </c>
      <c r="D26" s="361">
        <v>2568.76475458</v>
      </c>
      <c r="E26" s="361">
        <v>2637.4994938300001</v>
      </c>
      <c r="F26" s="361">
        <v>2686.9996781700002</v>
      </c>
      <c r="G26" s="361">
        <v>1109.6814703299999</v>
      </c>
      <c r="H26" s="361">
        <v>1131.12899967</v>
      </c>
      <c r="I26" s="361">
        <v>1100.71226942</v>
      </c>
      <c r="J26" s="361">
        <v>1074.1738278299999</v>
      </c>
    </row>
    <row r="27" spans="1:18" ht="11" thickBot="1" x14ac:dyDescent="0.3">
      <c r="A27" s="119">
        <v>19</v>
      </c>
      <c r="B27" s="115" t="s">
        <v>462</v>
      </c>
      <c r="C27" s="361">
        <v>1553.36295883</v>
      </c>
      <c r="D27" s="361">
        <v>1615.0335574200001</v>
      </c>
      <c r="E27" s="361">
        <v>1801.5686532499999</v>
      </c>
      <c r="F27" s="361">
        <v>1812.40302875</v>
      </c>
      <c r="G27" s="361">
        <v>1553.36295883</v>
      </c>
      <c r="H27" s="361">
        <v>1615.0335574200001</v>
      </c>
      <c r="I27" s="361">
        <v>1801.5686532499999</v>
      </c>
      <c r="J27" s="361">
        <v>1812.40302875</v>
      </c>
    </row>
    <row r="28" spans="1:18" s="70" customFormat="1" ht="53" thickBot="1" x14ac:dyDescent="0.3">
      <c r="A28" s="119" t="s">
        <v>68</v>
      </c>
      <c r="B28" s="115" t="s">
        <v>463</v>
      </c>
      <c r="C28" s="656"/>
      <c r="D28" s="656"/>
      <c r="E28" s="656"/>
      <c r="F28" s="656"/>
      <c r="G28" s="361">
        <v>0</v>
      </c>
      <c r="H28" s="361">
        <v>0</v>
      </c>
      <c r="I28" s="361">
        <v>0</v>
      </c>
      <c r="J28" s="361">
        <v>0</v>
      </c>
    </row>
    <row r="29" spans="1:18" ht="21.5" thickBot="1" x14ac:dyDescent="0.3">
      <c r="A29" s="119" t="s">
        <v>69</v>
      </c>
      <c r="B29" s="68" t="s">
        <v>464</v>
      </c>
      <c r="C29" s="656"/>
      <c r="D29" s="656"/>
      <c r="E29" s="656"/>
      <c r="F29" s="656"/>
      <c r="G29" s="361">
        <v>0</v>
      </c>
      <c r="H29" s="361">
        <v>0</v>
      </c>
      <c r="I29" s="361">
        <v>0</v>
      </c>
      <c r="J29" s="361">
        <v>0</v>
      </c>
    </row>
    <row r="30" spans="1:18" ht="11" thickBot="1" x14ac:dyDescent="0.3">
      <c r="A30" s="125">
        <v>20</v>
      </c>
      <c r="B30" s="126" t="s">
        <v>465</v>
      </c>
      <c r="C30" s="363">
        <v>4094.9782915800001</v>
      </c>
      <c r="D30" s="363">
        <v>4315.610447</v>
      </c>
      <c r="E30" s="363">
        <v>4690.9783685800003</v>
      </c>
      <c r="F30" s="363">
        <v>4765.0620625900001</v>
      </c>
      <c r="G30" s="363">
        <v>2663.0444291599997</v>
      </c>
      <c r="H30" s="363">
        <v>2746.1625570900001</v>
      </c>
      <c r="I30" s="363">
        <v>2903.3508629200001</v>
      </c>
      <c r="J30" s="363">
        <v>2888.15426733</v>
      </c>
    </row>
    <row r="31" spans="1:18" s="70" customFormat="1" ht="17" customHeight="1" thickBot="1" x14ac:dyDescent="0.3">
      <c r="A31" s="129" t="s">
        <v>7</v>
      </c>
      <c r="B31" s="130" t="s">
        <v>466</v>
      </c>
      <c r="C31" s="361">
        <v>0</v>
      </c>
      <c r="D31" s="361">
        <v>0</v>
      </c>
      <c r="E31" s="361">
        <v>0</v>
      </c>
      <c r="F31" s="361">
        <v>0</v>
      </c>
      <c r="G31" s="361">
        <v>0</v>
      </c>
      <c r="H31" s="361">
        <v>0</v>
      </c>
      <c r="I31" s="361">
        <v>0</v>
      </c>
      <c r="J31" s="361">
        <v>0</v>
      </c>
    </row>
    <row r="32" spans="1:18" s="70" customFormat="1" ht="17" customHeight="1" thickBot="1" x14ac:dyDescent="0.3">
      <c r="A32" s="129" t="s">
        <v>8</v>
      </c>
      <c r="B32" s="130" t="s">
        <v>467</v>
      </c>
      <c r="C32" s="361">
        <v>0</v>
      </c>
      <c r="D32" s="361">
        <v>0</v>
      </c>
      <c r="E32" s="361">
        <v>0</v>
      </c>
      <c r="F32" s="361">
        <v>0</v>
      </c>
      <c r="G32" s="361">
        <v>0</v>
      </c>
      <c r="H32" s="361">
        <v>0</v>
      </c>
      <c r="I32" s="361">
        <v>0</v>
      </c>
      <c r="J32" s="361">
        <v>0</v>
      </c>
    </row>
    <row r="33" spans="1:10" s="70" customFormat="1" ht="17" customHeight="1" thickBot="1" x14ac:dyDescent="0.3">
      <c r="A33" s="119" t="s">
        <v>9</v>
      </c>
      <c r="B33" s="115" t="s">
        <v>468</v>
      </c>
      <c r="C33" s="361">
        <v>4094.9782915800001</v>
      </c>
      <c r="D33" s="361">
        <v>4315.610447</v>
      </c>
      <c r="E33" s="361">
        <v>4690.9783685800003</v>
      </c>
      <c r="F33" s="361">
        <v>4765.0620625800002</v>
      </c>
      <c r="G33" s="361">
        <v>2663.0444291700001</v>
      </c>
      <c r="H33" s="361">
        <v>2746.1625570799997</v>
      </c>
      <c r="I33" s="361">
        <v>2903.3508629200001</v>
      </c>
      <c r="J33" s="361">
        <v>2888.15426733</v>
      </c>
    </row>
    <row r="34" spans="1:10" s="6" customFormat="1" ht="11" customHeight="1" thickBot="1" x14ac:dyDescent="0.3">
      <c r="A34" s="648" t="s">
        <v>469</v>
      </c>
      <c r="B34" s="648"/>
      <c r="C34" s="648"/>
      <c r="D34" s="648"/>
      <c r="E34" s="648"/>
      <c r="F34" s="648"/>
      <c r="G34" s="648"/>
      <c r="H34" s="648"/>
      <c r="I34" s="648"/>
      <c r="J34" s="648"/>
    </row>
    <row r="35" spans="1:10" ht="11" thickBot="1" x14ac:dyDescent="0.3">
      <c r="A35" s="127" t="s">
        <v>70</v>
      </c>
      <c r="B35" s="128" t="s">
        <v>470</v>
      </c>
      <c r="C35" s="658"/>
      <c r="D35" s="658"/>
      <c r="E35" s="658"/>
      <c r="F35" s="658"/>
      <c r="G35" s="361">
        <v>49871.650365419999</v>
      </c>
      <c r="H35" s="361">
        <v>52701.435566330001</v>
      </c>
      <c r="I35" s="361">
        <v>47405.819217919998</v>
      </c>
      <c r="J35" s="361">
        <v>41849.395086080003</v>
      </c>
    </row>
    <row r="36" spans="1:10" ht="11" thickBot="1" x14ac:dyDescent="0.3">
      <c r="A36" s="127">
        <v>22</v>
      </c>
      <c r="B36" s="128" t="s">
        <v>471</v>
      </c>
      <c r="C36" s="658"/>
      <c r="D36" s="658"/>
      <c r="E36" s="658"/>
      <c r="F36" s="658"/>
      <c r="G36" s="361">
        <v>23681.235830419999</v>
      </c>
      <c r="H36" s="361">
        <v>25067.748504750001</v>
      </c>
      <c r="I36" s="361">
        <v>24792.800396999999</v>
      </c>
      <c r="J36" s="361">
        <v>24722.61362833</v>
      </c>
    </row>
    <row r="37" spans="1:10" ht="11" thickBot="1" x14ac:dyDescent="0.3">
      <c r="A37" s="366">
        <v>23</v>
      </c>
      <c r="B37" s="367" t="s">
        <v>472</v>
      </c>
      <c r="C37" s="653"/>
      <c r="D37" s="653"/>
      <c r="E37" s="653"/>
      <c r="F37" s="653"/>
      <c r="G37" s="367">
        <v>1.93</v>
      </c>
      <c r="H37" s="368">
        <v>2.1</v>
      </c>
      <c r="I37" s="367">
        <v>1.91</v>
      </c>
      <c r="J37" s="367">
        <v>1.69</v>
      </c>
    </row>
    <row r="39" spans="1:10" x14ac:dyDescent="0.25">
      <c r="A39" s="121"/>
    </row>
  </sheetData>
  <sheetProtection algorithmName="SHA-512" hashValue="/cV/ighMTnWAHW/Galoa83vx6MW3jt13ujhXa3Ap3LTdMu9uiy+zs6XzRLyvXLo7JAbj1CVQMIJgg7U3HPcTRA==" saltValue="TDCnBaZPvnKiTH1YY33r9g==" spinCount="100000" sheet="1" objects="1" scenarios="1"/>
  <mergeCells count="23">
    <mergeCell ref="A1:J1"/>
    <mergeCell ref="A6:D6"/>
    <mergeCell ref="E6:H6"/>
    <mergeCell ref="I6:J6"/>
    <mergeCell ref="A8:D8"/>
    <mergeCell ref="E8:H8"/>
    <mergeCell ref="I8:J8"/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showGridLines="0" zoomScaleNormal="100" workbookViewId="0">
      <selection activeCell="C31" sqref="C31"/>
    </sheetView>
  </sheetViews>
  <sheetFormatPr defaultColWidth="9.1796875" defaultRowHeight="10.5" x14ac:dyDescent="0.25"/>
  <cols>
    <col min="1" max="1" width="5.6328125" style="72" customWidth="1"/>
    <col min="2" max="2" width="39.26953125" style="1" customWidth="1"/>
    <col min="3" max="7" width="12.1796875" style="1" customWidth="1"/>
    <col min="8" max="8" width="7" style="1" customWidth="1"/>
    <col min="9" max="9" width="9.1796875" style="1"/>
    <col min="10" max="10" width="14" style="1" customWidth="1"/>
    <col min="11" max="16384" width="9.1796875" style="1"/>
  </cols>
  <sheetData>
    <row r="1" spans="1:10" ht="14.5" customHeight="1" x14ac:dyDescent="0.25">
      <c r="A1" s="641" t="s">
        <v>478</v>
      </c>
      <c r="B1" s="641"/>
      <c r="C1" s="641"/>
      <c r="D1" s="641"/>
      <c r="E1" s="641"/>
      <c r="F1" s="641"/>
      <c r="G1" s="641"/>
      <c r="I1" s="346" t="s">
        <v>752</v>
      </c>
      <c r="J1" s="634"/>
    </row>
    <row r="2" spans="1:10" ht="11" customHeight="1" thickBot="1" x14ac:dyDescent="0.3">
      <c r="A2" s="661"/>
      <c r="B2" s="661"/>
      <c r="C2" s="133" t="s">
        <v>0</v>
      </c>
      <c r="D2" s="133" t="s">
        <v>1</v>
      </c>
      <c r="E2" s="133" t="s">
        <v>2</v>
      </c>
      <c r="F2" s="133" t="s">
        <v>3</v>
      </c>
      <c r="G2" s="122" t="s">
        <v>4</v>
      </c>
      <c r="J2" s="634"/>
    </row>
    <row r="3" spans="1:10" ht="15.75" customHeight="1" thickBot="1" x14ac:dyDescent="0.3">
      <c r="A3" s="661"/>
      <c r="B3" s="661"/>
      <c r="C3" s="663" t="s">
        <v>473</v>
      </c>
      <c r="D3" s="663"/>
      <c r="E3" s="663"/>
      <c r="F3" s="663"/>
      <c r="G3" s="659" t="s">
        <v>474</v>
      </c>
      <c r="J3" s="634"/>
    </row>
    <row r="4" spans="1:10" ht="21.5" customHeight="1" thickBot="1" x14ac:dyDescent="0.3">
      <c r="A4" s="662"/>
      <c r="B4" s="662"/>
      <c r="C4" s="176" t="s">
        <v>475</v>
      </c>
      <c r="D4" s="176" t="s">
        <v>476</v>
      </c>
      <c r="E4" s="176" t="s">
        <v>916</v>
      </c>
      <c r="F4" s="176" t="s">
        <v>477</v>
      </c>
      <c r="G4" s="660"/>
      <c r="J4" s="634"/>
    </row>
    <row r="5" spans="1:10" s="6" customFormat="1" ht="11" thickBot="1" x14ac:dyDescent="0.3">
      <c r="A5" s="142" t="s">
        <v>479</v>
      </c>
      <c r="B5" s="202"/>
      <c r="C5" s="603">
        <v>15629.6</v>
      </c>
      <c r="D5" s="603">
        <v>172261.2</v>
      </c>
      <c r="E5" s="603">
        <v>1606.8</v>
      </c>
      <c r="F5" s="603">
        <v>5574.3</v>
      </c>
      <c r="G5" s="603">
        <v>163001.70000000001</v>
      </c>
      <c r="J5" s="634"/>
    </row>
    <row r="6" spans="1:10" ht="11" thickBot="1" x14ac:dyDescent="0.3">
      <c r="A6" s="147">
        <v>1</v>
      </c>
      <c r="B6" s="149" t="s">
        <v>480</v>
      </c>
      <c r="C6" s="604">
        <v>15385.6</v>
      </c>
      <c r="D6" s="460">
        <v>0</v>
      </c>
      <c r="E6" s="460">
        <v>0</v>
      </c>
      <c r="F6" s="603">
        <v>2213.6</v>
      </c>
      <c r="G6" s="603">
        <v>17599.3</v>
      </c>
      <c r="J6" s="634"/>
    </row>
    <row r="7" spans="1:10" ht="11" thickBot="1" x14ac:dyDescent="0.3">
      <c r="A7" s="140">
        <v>2</v>
      </c>
      <c r="B7" s="144" t="s">
        <v>481</v>
      </c>
      <c r="C7" s="613">
        <v>15385.6</v>
      </c>
      <c r="D7" s="613">
        <v>0</v>
      </c>
      <c r="E7" s="613">
        <v>0</v>
      </c>
      <c r="F7" s="614">
        <v>2213.6</v>
      </c>
      <c r="G7" s="614">
        <v>17599.3</v>
      </c>
      <c r="J7" s="634"/>
    </row>
    <row r="8" spans="1:10" ht="11" thickBot="1" x14ac:dyDescent="0.3">
      <c r="A8" s="139">
        <v>3</v>
      </c>
      <c r="B8" s="145" t="s">
        <v>482</v>
      </c>
      <c r="C8" s="619"/>
      <c r="D8" s="615">
        <v>0</v>
      </c>
      <c r="E8" s="615">
        <v>0</v>
      </c>
      <c r="F8" s="459">
        <v>0</v>
      </c>
      <c r="G8" s="459">
        <v>0</v>
      </c>
      <c r="J8" s="634"/>
    </row>
    <row r="9" spans="1:10" ht="11" thickBot="1" x14ac:dyDescent="0.3">
      <c r="A9" s="139">
        <v>4</v>
      </c>
      <c r="B9" s="149" t="s">
        <v>483</v>
      </c>
      <c r="C9" s="620"/>
      <c r="D9" s="460">
        <v>143809.9</v>
      </c>
      <c r="E9" s="460">
        <v>289</v>
      </c>
      <c r="F9" s="460">
        <v>40.4</v>
      </c>
      <c r="G9" s="460">
        <v>134343</v>
      </c>
    </row>
    <row r="10" spans="1:10" ht="11" thickBot="1" x14ac:dyDescent="0.3">
      <c r="A10" s="139">
        <v>5</v>
      </c>
      <c r="B10" s="145" t="s">
        <v>451</v>
      </c>
      <c r="C10" s="619"/>
      <c r="D10" s="459">
        <v>92164.9</v>
      </c>
      <c r="E10" s="459">
        <v>105.5</v>
      </c>
      <c r="F10" s="459">
        <v>19.3</v>
      </c>
      <c r="G10" s="459">
        <v>87676.3</v>
      </c>
    </row>
    <row r="11" spans="1:10" ht="11" thickBot="1" x14ac:dyDescent="0.3">
      <c r="A11" s="139">
        <v>6</v>
      </c>
      <c r="B11" s="145" t="s">
        <v>452</v>
      </c>
      <c r="C11" s="619"/>
      <c r="D11" s="459">
        <v>51645</v>
      </c>
      <c r="E11" s="459">
        <v>183.5</v>
      </c>
      <c r="F11" s="459">
        <v>21.1</v>
      </c>
      <c r="G11" s="459">
        <v>46666.7</v>
      </c>
    </row>
    <row r="12" spans="1:10" ht="11" thickBot="1" x14ac:dyDescent="0.3">
      <c r="A12" s="139">
        <v>7</v>
      </c>
      <c r="B12" s="149" t="s">
        <v>484</v>
      </c>
      <c r="C12" s="620"/>
      <c r="D12" s="460">
        <v>23001.1</v>
      </c>
      <c r="E12" s="460">
        <v>715.6</v>
      </c>
      <c r="F12" s="460">
        <v>2496.6</v>
      </c>
      <c r="G12" s="460">
        <v>9934.6</v>
      </c>
    </row>
    <row r="13" spans="1:10" ht="11" thickBot="1" x14ac:dyDescent="0.3">
      <c r="A13" s="139">
        <v>8</v>
      </c>
      <c r="B13" s="145" t="s">
        <v>485</v>
      </c>
      <c r="C13" s="619"/>
      <c r="D13" s="459">
        <v>0</v>
      </c>
      <c r="E13" s="459">
        <v>0</v>
      </c>
      <c r="F13" s="459">
        <v>0</v>
      </c>
      <c r="G13" s="459">
        <v>0</v>
      </c>
    </row>
    <row r="14" spans="1:10" ht="11" thickBot="1" x14ac:dyDescent="0.3">
      <c r="A14" s="139">
        <v>9</v>
      </c>
      <c r="B14" s="145" t="s">
        <v>486</v>
      </c>
      <c r="C14" s="619"/>
      <c r="D14" s="459">
        <v>23001.1</v>
      </c>
      <c r="E14" s="459">
        <v>715.6</v>
      </c>
      <c r="F14" s="459">
        <v>2496.6</v>
      </c>
      <c r="G14" s="459">
        <v>9934.6</v>
      </c>
    </row>
    <row r="15" spans="1:10" ht="11" thickBot="1" x14ac:dyDescent="0.3">
      <c r="A15" s="139">
        <v>10</v>
      </c>
      <c r="B15" s="149" t="s">
        <v>487</v>
      </c>
      <c r="C15" s="620"/>
      <c r="D15" s="460">
        <v>0</v>
      </c>
      <c r="E15" s="460">
        <v>0</v>
      </c>
      <c r="F15" s="460">
        <v>0</v>
      </c>
      <c r="G15" s="460">
        <v>0</v>
      </c>
    </row>
    <row r="16" spans="1:10" ht="11" thickBot="1" x14ac:dyDescent="0.3">
      <c r="A16" s="140">
        <v>11</v>
      </c>
      <c r="B16" s="150" t="s">
        <v>488</v>
      </c>
      <c r="C16" s="605">
        <v>244</v>
      </c>
      <c r="D16" s="605">
        <v>5450.2</v>
      </c>
      <c r="E16" s="605">
        <v>602.20000000000005</v>
      </c>
      <c r="F16" s="605">
        <v>823.7</v>
      </c>
      <c r="G16" s="605">
        <v>1124.8</v>
      </c>
    </row>
    <row r="17" spans="1:7" ht="21.5" thickBot="1" x14ac:dyDescent="0.3">
      <c r="A17" s="140">
        <v>12</v>
      </c>
      <c r="B17" s="145" t="s">
        <v>489</v>
      </c>
      <c r="C17" s="616">
        <v>244</v>
      </c>
      <c r="D17" s="621"/>
      <c r="E17" s="621"/>
      <c r="F17" s="621"/>
      <c r="G17" s="621"/>
    </row>
    <row r="18" spans="1:7" ht="21.5" thickBot="1" x14ac:dyDescent="0.3">
      <c r="A18" s="139">
        <v>13</v>
      </c>
      <c r="B18" s="145" t="s">
        <v>490</v>
      </c>
      <c r="C18" s="620"/>
      <c r="D18" s="459">
        <v>5450.2</v>
      </c>
      <c r="E18" s="459">
        <v>602.20000000000005</v>
      </c>
      <c r="F18" s="459">
        <v>823.7</v>
      </c>
      <c r="G18" s="459">
        <v>1124.8</v>
      </c>
    </row>
    <row r="19" spans="1:7" ht="11" thickBot="1" x14ac:dyDescent="0.3">
      <c r="A19" s="137">
        <v>14</v>
      </c>
      <c r="B19" s="138" t="s">
        <v>491</v>
      </c>
      <c r="C19" s="620"/>
      <c r="D19" s="622"/>
      <c r="E19" s="622"/>
      <c r="F19" s="622"/>
      <c r="G19" s="606">
        <v>163001.70000000001</v>
      </c>
    </row>
    <row r="20" spans="1:7" s="6" customFormat="1" ht="13" customHeight="1" thickBot="1" x14ac:dyDescent="0.3">
      <c r="A20" s="142" t="s">
        <v>492</v>
      </c>
      <c r="B20" s="202"/>
      <c r="C20" s="607"/>
      <c r="D20" s="607"/>
      <c r="E20" s="607"/>
      <c r="F20" s="607"/>
      <c r="G20" s="607"/>
    </row>
    <row r="21" spans="1:7" ht="11" thickBot="1" x14ac:dyDescent="0.3">
      <c r="A21" s="142">
        <v>15</v>
      </c>
      <c r="B21" s="149" t="s">
        <v>448</v>
      </c>
      <c r="C21" s="622"/>
      <c r="D21" s="622"/>
      <c r="E21" s="622"/>
      <c r="F21" s="622"/>
      <c r="G21" s="460">
        <v>1697.1</v>
      </c>
    </row>
    <row r="22" spans="1:7" ht="32" thickBot="1" x14ac:dyDescent="0.3">
      <c r="A22" s="142" t="s">
        <v>71</v>
      </c>
      <c r="B22" s="149" t="s">
        <v>493</v>
      </c>
      <c r="C22" s="620"/>
      <c r="D22" s="460">
        <v>11.7</v>
      </c>
      <c r="E22" s="460">
        <v>11.3</v>
      </c>
      <c r="F22" s="460">
        <v>417</v>
      </c>
      <c r="G22" s="460">
        <v>374</v>
      </c>
    </row>
    <row r="23" spans="1:7" ht="21.5" thickBot="1" x14ac:dyDescent="0.3">
      <c r="A23" s="142">
        <v>16</v>
      </c>
      <c r="B23" s="149" t="s">
        <v>494</v>
      </c>
      <c r="C23" s="620"/>
      <c r="D23" s="460">
        <v>0</v>
      </c>
      <c r="E23" s="460">
        <v>0</v>
      </c>
      <c r="F23" s="460">
        <v>0</v>
      </c>
      <c r="G23" s="460">
        <v>0</v>
      </c>
    </row>
    <row r="24" spans="1:7" ht="11" thickBot="1" x14ac:dyDescent="0.3">
      <c r="A24" s="153">
        <v>17</v>
      </c>
      <c r="B24" s="150" t="s">
        <v>495</v>
      </c>
      <c r="C24" s="623"/>
      <c r="D24" s="605">
        <v>25239.5</v>
      </c>
      <c r="E24" s="605">
        <v>10628.2</v>
      </c>
      <c r="F24" s="605">
        <v>94711.7</v>
      </c>
      <c r="G24" s="605">
        <v>90246.5</v>
      </c>
    </row>
    <row r="25" spans="1:7" ht="42.5" thickBot="1" x14ac:dyDescent="0.3">
      <c r="A25" s="139">
        <v>18</v>
      </c>
      <c r="B25" s="151" t="s">
        <v>496</v>
      </c>
      <c r="C25" s="619"/>
      <c r="D25" s="577">
        <v>0</v>
      </c>
      <c r="E25" s="577">
        <v>0</v>
      </c>
      <c r="F25" s="577">
        <v>0</v>
      </c>
      <c r="G25" s="577">
        <v>0</v>
      </c>
    </row>
    <row r="26" spans="1:7" ht="42.5" thickBot="1" x14ac:dyDescent="0.3">
      <c r="A26" s="139">
        <v>19</v>
      </c>
      <c r="B26" s="151" t="s">
        <v>497</v>
      </c>
      <c r="C26" s="619"/>
      <c r="D26" s="577">
        <v>1322.8</v>
      </c>
      <c r="E26" s="577">
        <v>597.9</v>
      </c>
      <c r="F26" s="577">
        <v>1538.8</v>
      </c>
      <c r="G26" s="577">
        <v>1970.1</v>
      </c>
    </row>
    <row r="27" spans="1:7" ht="42.5" thickBot="1" x14ac:dyDescent="0.3">
      <c r="A27" s="139">
        <v>20</v>
      </c>
      <c r="B27" s="151" t="s">
        <v>498</v>
      </c>
      <c r="C27" s="619"/>
      <c r="D27" s="577">
        <v>19409.2</v>
      </c>
      <c r="E27" s="577">
        <v>6433.9</v>
      </c>
      <c r="F27" s="577">
        <v>40047.1</v>
      </c>
      <c r="G27" s="577">
        <v>46654</v>
      </c>
    </row>
    <row r="28" spans="1:7" ht="21.5" thickBot="1" x14ac:dyDescent="0.3">
      <c r="A28" s="139">
        <v>21</v>
      </c>
      <c r="B28" s="152" t="s">
        <v>499</v>
      </c>
      <c r="C28" s="619"/>
      <c r="D28" s="577">
        <v>236.5</v>
      </c>
      <c r="E28" s="577">
        <v>99.7</v>
      </c>
      <c r="F28" s="577">
        <v>1537.6</v>
      </c>
      <c r="G28" s="577">
        <v>1167.5999999999999</v>
      </c>
    </row>
    <row r="29" spans="1:7" ht="11" thickBot="1" x14ac:dyDescent="0.3">
      <c r="A29" s="140">
        <v>22</v>
      </c>
      <c r="B29" s="144" t="s">
        <v>500</v>
      </c>
      <c r="C29" s="619"/>
      <c r="D29" s="614">
        <v>1424.4</v>
      </c>
      <c r="E29" s="614">
        <v>1154.4000000000001</v>
      </c>
      <c r="F29" s="614">
        <v>49982.400000000001</v>
      </c>
      <c r="G29" s="614">
        <v>36980.5</v>
      </c>
    </row>
    <row r="30" spans="1:7" ht="21.5" thickBot="1" x14ac:dyDescent="0.3">
      <c r="A30" s="139">
        <v>23</v>
      </c>
      <c r="B30" s="152" t="s">
        <v>499</v>
      </c>
      <c r="C30" s="619"/>
      <c r="D30" s="577">
        <v>842.4</v>
      </c>
      <c r="E30" s="577">
        <v>848.4</v>
      </c>
      <c r="F30" s="577">
        <v>33969.699999999997</v>
      </c>
      <c r="G30" s="577">
        <v>22925.7</v>
      </c>
    </row>
    <row r="31" spans="1:7" ht="42.5" thickBot="1" x14ac:dyDescent="0.3">
      <c r="A31" s="139">
        <v>24</v>
      </c>
      <c r="B31" s="145" t="s">
        <v>501</v>
      </c>
      <c r="C31" s="619"/>
      <c r="D31" s="577">
        <v>3083.1</v>
      </c>
      <c r="E31" s="577">
        <v>2442</v>
      </c>
      <c r="F31" s="577">
        <v>3143.4</v>
      </c>
      <c r="G31" s="577">
        <v>4641.8999999999996</v>
      </c>
    </row>
    <row r="32" spans="1:7" ht="11" thickBot="1" x14ac:dyDescent="0.3">
      <c r="A32" s="142">
        <v>25</v>
      </c>
      <c r="B32" s="149" t="s">
        <v>502</v>
      </c>
      <c r="C32" s="620"/>
      <c r="D32" s="460">
        <v>0</v>
      </c>
      <c r="E32" s="460">
        <v>0</v>
      </c>
      <c r="F32" s="460">
        <v>0</v>
      </c>
      <c r="G32" s="460">
        <v>0</v>
      </c>
    </row>
    <row r="33" spans="1:7" ht="11" thickBot="1" x14ac:dyDescent="0.3">
      <c r="A33" s="142">
        <v>26</v>
      </c>
      <c r="B33" s="149" t="s">
        <v>503</v>
      </c>
      <c r="C33" s="460">
        <v>0</v>
      </c>
      <c r="D33" s="608">
        <v>5488.7</v>
      </c>
      <c r="E33" s="608">
        <v>482</v>
      </c>
      <c r="F33" s="608">
        <v>4430.1000000000004</v>
      </c>
      <c r="G33" s="608">
        <v>6524.3</v>
      </c>
    </row>
    <row r="34" spans="1:7" ht="11" thickBot="1" x14ac:dyDescent="0.3">
      <c r="A34" s="139">
        <v>27</v>
      </c>
      <c r="B34" s="135" t="s">
        <v>504</v>
      </c>
      <c r="C34" s="619"/>
      <c r="D34" s="619"/>
      <c r="E34" s="619"/>
      <c r="F34" s="577">
        <v>0</v>
      </c>
      <c r="G34" s="609">
        <v>0</v>
      </c>
    </row>
    <row r="35" spans="1:7" ht="42.5" thickBot="1" x14ac:dyDescent="0.3">
      <c r="A35" s="139">
        <v>28</v>
      </c>
      <c r="B35" s="135" t="s">
        <v>505</v>
      </c>
      <c r="C35" s="619"/>
      <c r="D35" s="577">
        <v>0</v>
      </c>
      <c r="E35" s="577">
        <v>0</v>
      </c>
      <c r="F35" s="577">
        <v>1384.7</v>
      </c>
      <c r="G35" s="577">
        <v>1177</v>
      </c>
    </row>
    <row r="36" spans="1:7" ht="21.5" thickBot="1" x14ac:dyDescent="0.3">
      <c r="A36" s="139">
        <v>29</v>
      </c>
      <c r="B36" s="135" t="s">
        <v>506</v>
      </c>
      <c r="C36" s="619"/>
      <c r="D36" s="577">
        <v>577.79999999999995</v>
      </c>
      <c r="E36" s="577">
        <v>0</v>
      </c>
      <c r="F36" s="577">
        <v>0</v>
      </c>
      <c r="G36" s="577">
        <v>577.79999999999995</v>
      </c>
    </row>
    <row r="37" spans="1:7" ht="32" thickBot="1" x14ac:dyDescent="0.3">
      <c r="A37" s="139">
        <v>30</v>
      </c>
      <c r="B37" s="135" t="s">
        <v>507</v>
      </c>
      <c r="C37" s="619"/>
      <c r="D37" s="577">
        <v>241.1</v>
      </c>
      <c r="E37" s="577">
        <v>0</v>
      </c>
      <c r="F37" s="577">
        <v>0</v>
      </c>
      <c r="G37" s="577">
        <v>12.1</v>
      </c>
    </row>
    <row r="38" spans="1:7" ht="21.5" thickBot="1" x14ac:dyDescent="0.3">
      <c r="A38" s="139">
        <v>31</v>
      </c>
      <c r="B38" s="135" t="s">
        <v>508</v>
      </c>
      <c r="C38" s="619"/>
      <c r="D38" s="577">
        <v>4669.8</v>
      </c>
      <c r="E38" s="577">
        <v>482</v>
      </c>
      <c r="F38" s="577">
        <v>3045.4</v>
      </c>
      <c r="G38" s="577">
        <v>4757.3999999999996</v>
      </c>
    </row>
    <row r="39" spans="1:7" ht="11" thickBot="1" x14ac:dyDescent="0.3">
      <c r="A39" s="142">
        <v>32</v>
      </c>
      <c r="B39" s="149" t="s">
        <v>509</v>
      </c>
      <c r="C39" s="620"/>
      <c r="D39" s="578">
        <v>7447.6</v>
      </c>
      <c r="E39" s="578">
        <v>4615</v>
      </c>
      <c r="F39" s="578">
        <v>16052.8</v>
      </c>
      <c r="G39" s="610">
        <v>1460.4</v>
      </c>
    </row>
    <row r="40" spans="1:7" ht="11" thickBot="1" x14ac:dyDescent="0.3">
      <c r="A40" s="142">
        <v>33</v>
      </c>
      <c r="B40" s="143" t="s">
        <v>223</v>
      </c>
      <c r="C40" s="619"/>
      <c r="D40" s="619"/>
      <c r="E40" s="619"/>
      <c r="F40" s="619"/>
      <c r="G40" s="611">
        <v>100302.3</v>
      </c>
    </row>
    <row r="41" spans="1:7" ht="11" thickBot="1" x14ac:dyDescent="0.3">
      <c r="A41" s="142">
        <v>34</v>
      </c>
      <c r="B41" s="143" t="s">
        <v>224</v>
      </c>
      <c r="C41" s="618"/>
      <c r="D41" s="618"/>
      <c r="E41" s="618"/>
      <c r="F41" s="618"/>
      <c r="G41" s="612">
        <v>1.6251026894670519</v>
      </c>
    </row>
  </sheetData>
  <sheetProtection algorithmName="SHA-512" hashValue="TmB75QzNRR44HTZR0jSpVCnEm3Nuq0zesuA6HFMMI2WTb7EkXk3L9aQpdJhSnbEmvJ3QwJnuReNIMuMfXRPUNQ==" saltValue="Wn2eL3z0AoEZ0TETf9hDuQ==" spinCount="100000" sheet="1" objects="1" scenarios="1"/>
  <mergeCells count="6">
    <mergeCell ref="J1:J8"/>
    <mergeCell ref="G3:G4"/>
    <mergeCell ref="A1:G1"/>
    <mergeCell ref="A2:B2"/>
    <mergeCell ref="A3:B4"/>
    <mergeCell ref="C3:F3"/>
  </mergeCells>
  <hyperlinks>
    <hyperlink ref="I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9"/>
  <sheetViews>
    <sheetView showGridLines="0" zoomScaleNormal="100" workbookViewId="0">
      <selection activeCell="J35" sqref="J35"/>
    </sheetView>
  </sheetViews>
  <sheetFormatPr defaultRowHeight="10.5" x14ac:dyDescent="0.25"/>
  <cols>
    <col min="1" max="1" width="4.54296875" style="72" customWidth="1"/>
    <col min="2" max="2" width="24" style="1" bestFit="1" customWidth="1"/>
    <col min="3" max="14" width="8.7265625" style="1"/>
    <col min="15" max="15" width="10.54296875" style="1" customWidth="1"/>
    <col min="16" max="17" width="10.08984375" style="1" customWidth="1"/>
    <col min="18" max="16384" width="8.7265625" style="1"/>
  </cols>
  <sheetData>
    <row r="1" spans="1:19" x14ac:dyDescent="0.25">
      <c r="A1" s="641" t="s">
        <v>541</v>
      </c>
      <c r="B1" s="641"/>
      <c r="C1" s="641"/>
      <c r="D1" s="641"/>
      <c r="E1" s="641"/>
      <c r="F1" s="641"/>
      <c r="G1" s="641"/>
      <c r="H1" s="641"/>
      <c r="I1" s="641"/>
      <c r="J1" s="641"/>
      <c r="K1" s="641"/>
      <c r="L1" s="641"/>
      <c r="M1" s="641"/>
      <c r="N1" s="641"/>
      <c r="O1" s="641"/>
      <c r="P1" s="641"/>
      <c r="Q1" s="641"/>
      <c r="S1" s="346" t="s">
        <v>752</v>
      </c>
    </row>
    <row r="2" spans="1:19" ht="11" thickBot="1" x14ac:dyDescent="0.3">
      <c r="A2" s="155"/>
      <c r="B2" s="132"/>
      <c r="C2" s="224" t="s">
        <v>0</v>
      </c>
      <c r="D2" s="224" t="s">
        <v>1</v>
      </c>
      <c r="E2" s="224" t="s">
        <v>2</v>
      </c>
      <c r="F2" s="224" t="s">
        <v>3</v>
      </c>
      <c r="G2" s="224" t="s">
        <v>4</v>
      </c>
      <c r="H2" s="224" t="s">
        <v>23</v>
      </c>
      <c r="I2" s="224" t="s">
        <v>22</v>
      </c>
      <c r="J2" s="224" t="s">
        <v>24</v>
      </c>
      <c r="K2" s="224" t="s">
        <v>25</v>
      </c>
      <c r="L2" s="224" t="s">
        <v>26</v>
      </c>
      <c r="M2" s="224" t="s">
        <v>27</v>
      </c>
      <c r="N2" s="224" t="s">
        <v>28</v>
      </c>
      <c r="O2" s="224" t="s">
        <v>29</v>
      </c>
      <c r="P2" s="224" t="s">
        <v>72</v>
      </c>
      <c r="Q2" s="224" t="s">
        <v>73</v>
      </c>
    </row>
    <row r="3" spans="1:19" ht="40.5" customHeight="1" thickBot="1" x14ac:dyDescent="0.3">
      <c r="A3" s="155"/>
      <c r="B3" s="132"/>
      <c r="C3" s="663" t="s">
        <v>510</v>
      </c>
      <c r="D3" s="663"/>
      <c r="E3" s="663"/>
      <c r="F3" s="663"/>
      <c r="G3" s="663"/>
      <c r="H3" s="663"/>
      <c r="I3" s="663" t="s">
        <v>511</v>
      </c>
      <c r="J3" s="663"/>
      <c r="K3" s="663"/>
      <c r="L3" s="663"/>
      <c r="M3" s="663"/>
      <c r="N3" s="663"/>
      <c r="O3" s="664" t="s">
        <v>512</v>
      </c>
      <c r="P3" s="663" t="s">
        <v>513</v>
      </c>
      <c r="Q3" s="663"/>
    </row>
    <row r="4" spans="1:19" ht="57.75" customHeight="1" thickBot="1" x14ac:dyDescent="0.3">
      <c r="A4" s="155"/>
      <c r="B4" s="132"/>
      <c r="C4" s="665" t="s">
        <v>514</v>
      </c>
      <c r="D4" s="665"/>
      <c r="E4" s="665"/>
      <c r="F4" s="665" t="s">
        <v>515</v>
      </c>
      <c r="G4" s="665"/>
      <c r="H4" s="665"/>
      <c r="I4" s="665" t="s">
        <v>516</v>
      </c>
      <c r="J4" s="665"/>
      <c r="K4" s="665"/>
      <c r="L4" s="665" t="s">
        <v>517</v>
      </c>
      <c r="M4" s="665"/>
      <c r="N4" s="665"/>
      <c r="O4" s="664"/>
      <c r="P4" s="659" t="s">
        <v>518</v>
      </c>
      <c r="Q4" s="659" t="s">
        <v>519</v>
      </c>
      <c r="R4" s="70"/>
    </row>
    <row r="5" spans="1:19" ht="11" thickBot="1" x14ac:dyDescent="0.3">
      <c r="A5" s="156"/>
      <c r="B5" s="141"/>
      <c r="C5" s="154"/>
      <c r="D5" s="134" t="s">
        <v>520</v>
      </c>
      <c r="E5" s="134" t="s">
        <v>521</v>
      </c>
      <c r="F5" s="154"/>
      <c r="G5" s="133" t="s">
        <v>521</v>
      </c>
      <c r="H5" s="133" t="s">
        <v>522</v>
      </c>
      <c r="I5" s="154"/>
      <c r="J5" s="133" t="s">
        <v>520</v>
      </c>
      <c r="K5" s="133" t="s">
        <v>521</v>
      </c>
      <c r="L5" s="154"/>
      <c r="M5" s="133" t="s">
        <v>521</v>
      </c>
      <c r="N5" s="133" t="s">
        <v>522</v>
      </c>
      <c r="O5" s="154"/>
      <c r="P5" s="660"/>
      <c r="Q5" s="660"/>
      <c r="R5" s="70"/>
    </row>
    <row r="6" spans="1:19" ht="21.5" thickBot="1" x14ac:dyDescent="0.3">
      <c r="A6" s="159" t="s">
        <v>74</v>
      </c>
      <c r="B6" s="159" t="s">
        <v>523</v>
      </c>
      <c r="C6" s="577">
        <v>324.8</v>
      </c>
      <c r="D6" s="577">
        <v>324.8</v>
      </c>
      <c r="E6" s="577">
        <v>0</v>
      </c>
      <c r="F6" s="577">
        <v>0</v>
      </c>
      <c r="G6" s="577">
        <v>0</v>
      </c>
      <c r="H6" s="577">
        <v>0</v>
      </c>
      <c r="I6" s="577">
        <v>0</v>
      </c>
      <c r="J6" s="577">
        <v>0</v>
      </c>
      <c r="K6" s="577">
        <v>0</v>
      </c>
      <c r="L6" s="577">
        <v>0</v>
      </c>
      <c r="M6" s="577">
        <v>0</v>
      </c>
      <c r="N6" s="577">
        <v>0</v>
      </c>
      <c r="O6" s="577">
        <v>0</v>
      </c>
      <c r="P6" s="577">
        <v>0</v>
      </c>
      <c r="Q6" s="577">
        <v>0</v>
      </c>
      <c r="R6" s="70"/>
    </row>
    <row r="7" spans="1:19" ht="11" thickBot="1" x14ac:dyDescent="0.3">
      <c r="A7" s="160" t="s">
        <v>30</v>
      </c>
      <c r="B7" s="143" t="s">
        <v>524</v>
      </c>
      <c r="C7" s="578">
        <v>130852.29999999999</v>
      </c>
      <c r="D7" s="578">
        <v>122503.9</v>
      </c>
      <c r="E7" s="578">
        <v>8257.7000000000007</v>
      </c>
      <c r="F7" s="578">
        <v>3843.6</v>
      </c>
      <c r="G7" s="578">
        <v>8.9</v>
      </c>
      <c r="H7" s="578">
        <v>3830.6</v>
      </c>
      <c r="I7" s="578">
        <v>-671.4</v>
      </c>
      <c r="J7" s="578">
        <v>-298</v>
      </c>
      <c r="K7" s="578">
        <v>-373.4</v>
      </c>
      <c r="L7" s="578">
        <v>-2336.7999999999997</v>
      </c>
      <c r="M7" s="578">
        <v>-2.2000000000000002</v>
      </c>
      <c r="N7" s="578">
        <v>-2334.6</v>
      </c>
      <c r="O7" s="578">
        <v>0</v>
      </c>
      <c r="P7" s="578">
        <v>85147.5</v>
      </c>
      <c r="Q7" s="579">
        <v>688.6</v>
      </c>
      <c r="R7" s="70"/>
    </row>
    <row r="8" spans="1:19" ht="11" thickBot="1" x14ac:dyDescent="0.3">
      <c r="A8" s="161" t="s">
        <v>31</v>
      </c>
      <c r="B8" s="162" t="s">
        <v>525</v>
      </c>
      <c r="C8" s="577">
        <v>0</v>
      </c>
      <c r="D8" s="577">
        <v>0</v>
      </c>
      <c r="E8" s="577">
        <v>0</v>
      </c>
      <c r="F8" s="577">
        <v>0</v>
      </c>
      <c r="G8" s="577">
        <v>0</v>
      </c>
      <c r="H8" s="577">
        <v>0</v>
      </c>
      <c r="I8" s="577">
        <v>0</v>
      </c>
      <c r="J8" s="577">
        <v>0</v>
      </c>
      <c r="K8" s="577">
        <v>0</v>
      </c>
      <c r="L8" s="577">
        <v>0</v>
      </c>
      <c r="M8" s="577">
        <v>0</v>
      </c>
      <c r="N8" s="577">
        <v>0</v>
      </c>
      <c r="O8" s="577">
        <v>0</v>
      </c>
      <c r="P8" s="577">
        <v>0</v>
      </c>
      <c r="Q8" s="577">
        <v>0</v>
      </c>
    </row>
    <row r="9" spans="1:19" ht="21.5" thickBot="1" x14ac:dyDescent="0.3">
      <c r="A9" s="161" t="s">
        <v>75</v>
      </c>
      <c r="B9" s="162" t="s">
        <v>526</v>
      </c>
      <c r="C9" s="577">
        <v>1637.4</v>
      </c>
      <c r="D9" s="577">
        <v>1598.4</v>
      </c>
      <c r="E9" s="577">
        <v>1.7</v>
      </c>
      <c r="F9" s="577">
        <v>0</v>
      </c>
      <c r="G9" s="577">
        <v>0</v>
      </c>
      <c r="H9" s="577">
        <v>0</v>
      </c>
      <c r="I9" s="577">
        <v>-0.2</v>
      </c>
      <c r="J9" s="577">
        <v>-0.2</v>
      </c>
      <c r="K9" s="577">
        <v>0</v>
      </c>
      <c r="L9" s="577">
        <v>0</v>
      </c>
      <c r="M9" s="577">
        <v>0</v>
      </c>
      <c r="N9" s="577">
        <v>0</v>
      </c>
      <c r="O9" s="577">
        <v>0</v>
      </c>
      <c r="P9" s="577">
        <v>14.7</v>
      </c>
      <c r="Q9" s="577">
        <v>0</v>
      </c>
    </row>
    <row r="10" spans="1:19" ht="11" thickBot="1" x14ac:dyDescent="0.3">
      <c r="A10" s="161" t="s">
        <v>76</v>
      </c>
      <c r="B10" s="162" t="s">
        <v>527</v>
      </c>
      <c r="C10" s="577">
        <v>543.1</v>
      </c>
      <c r="D10" s="577">
        <v>543.1</v>
      </c>
      <c r="E10" s="577">
        <v>0</v>
      </c>
      <c r="F10" s="577">
        <v>0</v>
      </c>
      <c r="G10" s="577">
        <v>0</v>
      </c>
      <c r="H10" s="577">
        <v>0</v>
      </c>
      <c r="I10" s="577">
        <v>-0.2</v>
      </c>
      <c r="J10" s="577">
        <v>-0.2</v>
      </c>
      <c r="K10" s="577">
        <v>0</v>
      </c>
      <c r="L10" s="577">
        <v>0</v>
      </c>
      <c r="M10" s="577">
        <v>0</v>
      </c>
      <c r="N10" s="577">
        <v>0</v>
      </c>
      <c r="O10" s="577">
        <v>0</v>
      </c>
      <c r="P10" s="577">
        <v>300.3</v>
      </c>
      <c r="Q10" s="577">
        <v>0</v>
      </c>
    </row>
    <row r="11" spans="1:19" ht="11" thickBot="1" x14ac:dyDescent="0.3">
      <c r="A11" s="161" t="s">
        <v>77</v>
      </c>
      <c r="B11" s="162" t="s">
        <v>528</v>
      </c>
      <c r="C11" s="577">
        <v>5192.1000000000004</v>
      </c>
      <c r="D11" s="577">
        <v>5092.6000000000004</v>
      </c>
      <c r="E11" s="577">
        <v>99.5</v>
      </c>
      <c r="F11" s="577">
        <v>0</v>
      </c>
      <c r="G11" s="577">
        <v>0</v>
      </c>
      <c r="H11" s="577">
        <v>0</v>
      </c>
      <c r="I11" s="577">
        <v>-13.8</v>
      </c>
      <c r="J11" s="577">
        <v>-9.1999999999999993</v>
      </c>
      <c r="K11" s="577">
        <v>-4.5999999999999996</v>
      </c>
      <c r="L11" s="577">
        <v>0</v>
      </c>
      <c r="M11" s="577">
        <v>0</v>
      </c>
      <c r="N11" s="577">
        <v>0</v>
      </c>
      <c r="O11" s="577">
        <v>0</v>
      </c>
      <c r="P11" s="577">
        <v>659.2</v>
      </c>
      <c r="Q11" s="577">
        <v>0</v>
      </c>
    </row>
    <row r="12" spans="1:19" ht="11" thickBot="1" x14ac:dyDescent="0.3">
      <c r="A12" s="161" t="s">
        <v>78</v>
      </c>
      <c r="B12" s="162" t="s">
        <v>529</v>
      </c>
      <c r="C12" s="577">
        <v>52225.5</v>
      </c>
      <c r="D12" s="577">
        <v>47234</v>
      </c>
      <c r="E12" s="577">
        <v>4958.6000000000004</v>
      </c>
      <c r="F12" s="577">
        <v>2187.1</v>
      </c>
      <c r="G12" s="577">
        <v>0.9</v>
      </c>
      <c r="H12" s="577">
        <v>2182.1</v>
      </c>
      <c r="I12" s="577">
        <v>-255</v>
      </c>
      <c r="J12" s="577">
        <v>-131.4</v>
      </c>
      <c r="K12" s="577">
        <v>-123.6</v>
      </c>
      <c r="L12" s="577">
        <v>-1271.8</v>
      </c>
      <c r="M12" s="577">
        <v>-0.2</v>
      </c>
      <c r="N12" s="577">
        <v>-1271.5</v>
      </c>
      <c r="O12" s="577">
        <v>0</v>
      </c>
      <c r="P12" s="577">
        <v>36001.599999999999</v>
      </c>
      <c r="Q12" s="577">
        <v>386.3</v>
      </c>
    </row>
    <row r="13" spans="1:19" ht="11" thickBot="1" x14ac:dyDescent="0.3">
      <c r="A13" s="163" t="s">
        <v>79</v>
      </c>
      <c r="B13" s="164" t="s">
        <v>530</v>
      </c>
      <c r="C13" s="577">
        <v>33052.800000000003</v>
      </c>
      <c r="D13" s="577">
        <v>29535.8</v>
      </c>
      <c r="E13" s="577">
        <v>3484.2</v>
      </c>
      <c r="F13" s="577">
        <v>1738.5</v>
      </c>
      <c r="G13" s="577">
        <v>0.9</v>
      </c>
      <c r="H13" s="577">
        <v>1733.5</v>
      </c>
      <c r="I13" s="577">
        <v>-203</v>
      </c>
      <c r="J13" s="577">
        <v>-104.2</v>
      </c>
      <c r="K13" s="577">
        <v>-98.8</v>
      </c>
      <c r="L13" s="577">
        <v>-1058.3</v>
      </c>
      <c r="M13" s="577">
        <v>-0.2</v>
      </c>
      <c r="N13" s="577">
        <v>-1058.0999999999999</v>
      </c>
      <c r="O13" s="577">
        <v>0</v>
      </c>
      <c r="P13" s="577">
        <v>26662.6</v>
      </c>
      <c r="Q13" s="577">
        <v>362.4</v>
      </c>
    </row>
    <row r="14" spans="1:19" ht="11" thickBot="1" x14ac:dyDescent="0.3">
      <c r="A14" s="161" t="s">
        <v>80</v>
      </c>
      <c r="B14" s="162" t="s">
        <v>531</v>
      </c>
      <c r="C14" s="577">
        <v>71254.2</v>
      </c>
      <c r="D14" s="577">
        <v>68035.8</v>
      </c>
      <c r="E14" s="577">
        <v>3197.9</v>
      </c>
      <c r="F14" s="577">
        <v>1656.5</v>
      </c>
      <c r="G14" s="577">
        <v>8</v>
      </c>
      <c r="H14" s="577">
        <v>1648.5</v>
      </c>
      <c r="I14" s="577">
        <v>-402.2</v>
      </c>
      <c r="J14" s="577">
        <v>-157</v>
      </c>
      <c r="K14" s="577">
        <v>-245.2</v>
      </c>
      <c r="L14" s="577">
        <v>-1065.0999999999999</v>
      </c>
      <c r="M14" s="577">
        <v>-2</v>
      </c>
      <c r="N14" s="577">
        <v>-1063.0999999999999</v>
      </c>
      <c r="O14" s="577">
        <v>0</v>
      </c>
      <c r="P14" s="577">
        <v>48171.7</v>
      </c>
      <c r="Q14" s="577">
        <v>302.3</v>
      </c>
    </row>
    <row r="15" spans="1:19" ht="11" thickBot="1" x14ac:dyDescent="0.3">
      <c r="A15" s="158" t="s">
        <v>81</v>
      </c>
      <c r="B15" s="138" t="s">
        <v>532</v>
      </c>
      <c r="C15" s="579">
        <v>59651.5</v>
      </c>
      <c r="D15" s="579">
        <v>59647.5</v>
      </c>
      <c r="E15" s="579">
        <v>4</v>
      </c>
      <c r="F15" s="579">
        <v>0</v>
      </c>
      <c r="G15" s="579">
        <v>0</v>
      </c>
      <c r="H15" s="579">
        <v>0</v>
      </c>
      <c r="I15" s="579">
        <v>-10</v>
      </c>
      <c r="J15" s="579">
        <v>-9.9</v>
      </c>
      <c r="K15" s="579">
        <v>-0.1</v>
      </c>
      <c r="L15" s="579">
        <v>0</v>
      </c>
      <c r="M15" s="579">
        <v>0</v>
      </c>
      <c r="N15" s="579">
        <v>0</v>
      </c>
      <c r="O15" s="579">
        <v>0</v>
      </c>
      <c r="P15" s="579">
        <v>0</v>
      </c>
      <c r="Q15" s="579">
        <v>0</v>
      </c>
    </row>
    <row r="16" spans="1:19" ht="11" thickBot="1" x14ac:dyDescent="0.3">
      <c r="A16" s="161" t="s">
        <v>82</v>
      </c>
      <c r="B16" s="162" t="s">
        <v>525</v>
      </c>
      <c r="C16" s="577">
        <v>33</v>
      </c>
      <c r="D16" s="577">
        <v>33</v>
      </c>
      <c r="E16" s="577">
        <v>0</v>
      </c>
      <c r="F16" s="577">
        <v>0</v>
      </c>
      <c r="G16" s="577">
        <v>0</v>
      </c>
      <c r="H16" s="577">
        <v>0</v>
      </c>
      <c r="I16" s="577">
        <v>0</v>
      </c>
      <c r="J16" s="577">
        <v>0</v>
      </c>
      <c r="K16" s="577">
        <v>0</v>
      </c>
      <c r="L16" s="577">
        <v>0</v>
      </c>
      <c r="M16" s="577">
        <v>0</v>
      </c>
      <c r="N16" s="577">
        <v>0</v>
      </c>
      <c r="O16" s="577">
        <v>0</v>
      </c>
      <c r="P16" s="577">
        <v>0</v>
      </c>
      <c r="Q16" s="577">
        <v>0</v>
      </c>
    </row>
    <row r="17" spans="1:20" ht="21.5" thickBot="1" x14ac:dyDescent="0.3">
      <c r="A17" s="161" t="s">
        <v>83</v>
      </c>
      <c r="B17" s="162" t="s">
        <v>526</v>
      </c>
      <c r="C17" s="577">
        <v>45560.4</v>
      </c>
      <c r="D17" s="577">
        <v>45560.4</v>
      </c>
      <c r="E17" s="577">
        <v>0</v>
      </c>
      <c r="F17" s="577">
        <v>0</v>
      </c>
      <c r="G17" s="577">
        <v>0</v>
      </c>
      <c r="H17" s="577">
        <v>0</v>
      </c>
      <c r="I17" s="577">
        <v>-8.2000000000000011</v>
      </c>
      <c r="J17" s="577">
        <v>-8.2000000000000011</v>
      </c>
      <c r="K17" s="577">
        <v>0</v>
      </c>
      <c r="L17" s="577">
        <v>0</v>
      </c>
      <c r="M17" s="577">
        <v>0</v>
      </c>
      <c r="N17" s="577">
        <v>0</v>
      </c>
      <c r="O17" s="577">
        <v>0</v>
      </c>
      <c r="P17" s="577">
        <v>0</v>
      </c>
      <c r="Q17" s="577">
        <v>0</v>
      </c>
    </row>
    <row r="18" spans="1:20" ht="11" thickBot="1" x14ac:dyDescent="0.3">
      <c r="A18" s="161" t="s">
        <v>84</v>
      </c>
      <c r="B18" s="162" t="s">
        <v>527</v>
      </c>
      <c r="C18" s="577">
        <v>9076.4</v>
      </c>
      <c r="D18" s="577">
        <v>9076.4</v>
      </c>
      <c r="E18" s="577">
        <v>0</v>
      </c>
      <c r="F18" s="577">
        <v>0</v>
      </c>
      <c r="G18" s="577">
        <v>0</v>
      </c>
      <c r="H18" s="577">
        <v>0</v>
      </c>
      <c r="I18" s="577">
        <v>-0.7</v>
      </c>
      <c r="J18" s="577">
        <v>-0.7</v>
      </c>
      <c r="K18" s="577">
        <v>0</v>
      </c>
      <c r="L18" s="577">
        <v>0</v>
      </c>
      <c r="M18" s="577">
        <v>0</v>
      </c>
      <c r="N18" s="577">
        <v>0</v>
      </c>
      <c r="O18" s="577">
        <v>0</v>
      </c>
      <c r="P18" s="577">
        <v>0</v>
      </c>
      <c r="Q18" s="577">
        <v>0</v>
      </c>
    </row>
    <row r="19" spans="1:20" ht="11" thickBot="1" x14ac:dyDescent="0.3">
      <c r="A19" s="161" t="s">
        <v>85</v>
      </c>
      <c r="B19" s="162" t="s">
        <v>528</v>
      </c>
      <c r="C19" s="577">
        <v>4977.7</v>
      </c>
      <c r="D19" s="577">
        <v>4977.7</v>
      </c>
      <c r="E19" s="577">
        <v>0</v>
      </c>
      <c r="F19" s="577">
        <v>0</v>
      </c>
      <c r="G19" s="577">
        <v>0</v>
      </c>
      <c r="H19" s="577">
        <v>0</v>
      </c>
      <c r="I19" s="577">
        <v>-1</v>
      </c>
      <c r="J19" s="577">
        <v>-1</v>
      </c>
      <c r="K19" s="577">
        <v>0</v>
      </c>
      <c r="L19" s="577">
        <v>0</v>
      </c>
      <c r="M19" s="577">
        <v>0</v>
      </c>
      <c r="N19" s="577">
        <v>0</v>
      </c>
      <c r="O19" s="577">
        <v>0</v>
      </c>
      <c r="P19" s="577">
        <v>0</v>
      </c>
      <c r="Q19" s="577">
        <v>0</v>
      </c>
    </row>
    <row r="20" spans="1:20" ht="11" thickBot="1" x14ac:dyDescent="0.3">
      <c r="A20" s="161" t="s">
        <v>86</v>
      </c>
      <c r="B20" s="162" t="s">
        <v>529</v>
      </c>
      <c r="C20" s="577">
        <v>4</v>
      </c>
      <c r="D20" s="577">
        <v>0</v>
      </c>
      <c r="E20" s="577">
        <v>4</v>
      </c>
      <c r="F20" s="577">
        <v>0</v>
      </c>
      <c r="G20" s="577">
        <v>0</v>
      </c>
      <c r="H20" s="577">
        <v>0</v>
      </c>
      <c r="I20" s="577">
        <v>-0.1</v>
      </c>
      <c r="J20" s="577">
        <v>0</v>
      </c>
      <c r="K20" s="577">
        <v>-0.1</v>
      </c>
      <c r="L20" s="577">
        <v>0</v>
      </c>
      <c r="M20" s="577">
        <v>0</v>
      </c>
      <c r="N20" s="577">
        <v>0</v>
      </c>
      <c r="O20" s="577">
        <v>0</v>
      </c>
      <c r="P20" s="577">
        <v>0</v>
      </c>
      <c r="Q20" s="577">
        <v>0</v>
      </c>
    </row>
    <row r="21" spans="1:20" ht="11" thickBot="1" x14ac:dyDescent="0.3">
      <c r="A21" s="158" t="s">
        <v>87</v>
      </c>
      <c r="B21" s="138" t="s">
        <v>406</v>
      </c>
      <c r="C21" s="579">
        <v>45579.6</v>
      </c>
      <c r="D21" s="579">
        <v>43806.400000000001</v>
      </c>
      <c r="E21" s="579">
        <v>1773.2</v>
      </c>
      <c r="F21" s="579">
        <v>106.7</v>
      </c>
      <c r="G21" s="579">
        <v>0</v>
      </c>
      <c r="H21" s="579">
        <v>106.7</v>
      </c>
      <c r="I21" s="579">
        <v>-54.900000000000006</v>
      </c>
      <c r="J21" s="579">
        <v>-33.200000000000003</v>
      </c>
      <c r="K21" s="579">
        <v>-21.700000000000003</v>
      </c>
      <c r="L21" s="579">
        <v>-21.9</v>
      </c>
      <c r="M21" s="579">
        <v>0</v>
      </c>
      <c r="N21" s="579">
        <v>-21.9</v>
      </c>
      <c r="O21" s="579">
        <v>0</v>
      </c>
      <c r="P21" s="579">
        <v>876</v>
      </c>
      <c r="Q21" s="579">
        <v>0.30000000000000004</v>
      </c>
    </row>
    <row r="22" spans="1:20" ht="11" thickBot="1" x14ac:dyDescent="0.3">
      <c r="A22" s="161" t="s">
        <v>88</v>
      </c>
      <c r="B22" s="162" t="s">
        <v>525</v>
      </c>
      <c r="C22" s="577">
        <v>0</v>
      </c>
      <c r="D22" s="577">
        <v>0</v>
      </c>
      <c r="E22" s="577">
        <v>0</v>
      </c>
      <c r="F22" s="577">
        <v>0</v>
      </c>
      <c r="G22" s="577">
        <v>0</v>
      </c>
      <c r="H22" s="577">
        <v>0</v>
      </c>
      <c r="I22" s="577">
        <v>0</v>
      </c>
      <c r="J22" s="577">
        <v>0</v>
      </c>
      <c r="K22" s="577">
        <v>0</v>
      </c>
      <c r="L22" s="577">
        <v>0</v>
      </c>
      <c r="M22" s="577">
        <v>0</v>
      </c>
      <c r="N22" s="577">
        <v>0</v>
      </c>
      <c r="O22" s="580"/>
      <c r="P22" s="577">
        <v>0</v>
      </c>
      <c r="Q22" s="577">
        <v>0</v>
      </c>
    </row>
    <row r="23" spans="1:20" ht="21.5" thickBot="1" x14ac:dyDescent="0.3">
      <c r="A23" s="161" t="s">
        <v>89</v>
      </c>
      <c r="B23" s="162" t="s">
        <v>526</v>
      </c>
      <c r="C23" s="577">
        <v>472.5</v>
      </c>
      <c r="D23" s="577">
        <v>471.6</v>
      </c>
      <c r="E23" s="577">
        <v>0.9</v>
      </c>
      <c r="F23" s="577">
        <v>0</v>
      </c>
      <c r="G23" s="577">
        <v>0</v>
      </c>
      <c r="H23" s="577">
        <v>0</v>
      </c>
      <c r="I23" s="577">
        <v>0</v>
      </c>
      <c r="J23" s="577">
        <v>0</v>
      </c>
      <c r="K23" s="577">
        <v>0</v>
      </c>
      <c r="L23" s="577">
        <v>0</v>
      </c>
      <c r="M23" s="577">
        <v>0</v>
      </c>
      <c r="N23" s="577">
        <v>0</v>
      </c>
      <c r="O23" s="580"/>
      <c r="P23" s="577">
        <v>0</v>
      </c>
      <c r="Q23" s="577">
        <v>0</v>
      </c>
    </row>
    <row r="24" spans="1:20" ht="11" thickBot="1" x14ac:dyDescent="0.3">
      <c r="A24" s="161" t="s">
        <v>90</v>
      </c>
      <c r="B24" s="162" t="s">
        <v>527</v>
      </c>
      <c r="C24" s="577">
        <v>1459</v>
      </c>
      <c r="D24" s="577">
        <v>1459</v>
      </c>
      <c r="E24" s="577">
        <v>0</v>
      </c>
      <c r="F24" s="577">
        <v>0</v>
      </c>
      <c r="G24" s="577">
        <v>0</v>
      </c>
      <c r="H24" s="577">
        <v>0</v>
      </c>
      <c r="I24" s="577">
        <v>0</v>
      </c>
      <c r="J24" s="577">
        <v>0</v>
      </c>
      <c r="K24" s="577">
        <v>0</v>
      </c>
      <c r="L24" s="577">
        <v>0</v>
      </c>
      <c r="M24" s="577">
        <v>0</v>
      </c>
      <c r="N24" s="577">
        <v>0</v>
      </c>
      <c r="O24" s="580"/>
      <c r="P24" s="577">
        <v>0</v>
      </c>
      <c r="Q24" s="577">
        <v>0</v>
      </c>
    </row>
    <row r="25" spans="1:20" ht="11" thickBot="1" x14ac:dyDescent="0.3">
      <c r="A25" s="161" t="s">
        <v>91</v>
      </c>
      <c r="B25" s="162" t="s">
        <v>528</v>
      </c>
      <c r="C25" s="577">
        <v>2039.6</v>
      </c>
      <c r="D25" s="577">
        <v>2036.1</v>
      </c>
      <c r="E25" s="577">
        <v>3.5</v>
      </c>
      <c r="F25" s="577">
        <v>0</v>
      </c>
      <c r="G25" s="577">
        <v>0</v>
      </c>
      <c r="H25" s="577">
        <v>0</v>
      </c>
      <c r="I25" s="577">
        <v>0</v>
      </c>
      <c r="J25" s="577">
        <v>0</v>
      </c>
      <c r="K25" s="577">
        <v>0</v>
      </c>
      <c r="L25" s="577">
        <v>0</v>
      </c>
      <c r="M25" s="577">
        <v>0</v>
      </c>
      <c r="N25" s="577">
        <v>0</v>
      </c>
      <c r="O25" s="580"/>
      <c r="P25" s="577">
        <v>0.1</v>
      </c>
      <c r="Q25" s="577">
        <v>0</v>
      </c>
    </row>
    <row r="26" spans="1:20" ht="11" thickBot="1" x14ac:dyDescent="0.3">
      <c r="A26" s="161" t="s">
        <v>92</v>
      </c>
      <c r="B26" s="162" t="s">
        <v>529</v>
      </c>
      <c r="C26" s="577">
        <v>33436.400000000001</v>
      </c>
      <c r="D26" s="577">
        <v>31823.7</v>
      </c>
      <c r="E26" s="577">
        <v>1612.7</v>
      </c>
      <c r="F26" s="577">
        <v>98</v>
      </c>
      <c r="G26" s="577">
        <v>0</v>
      </c>
      <c r="H26" s="577">
        <v>98</v>
      </c>
      <c r="I26" s="577">
        <v>-41.900000000000006</v>
      </c>
      <c r="J26" s="577">
        <v>-27.1</v>
      </c>
      <c r="K26" s="577">
        <v>-14.8</v>
      </c>
      <c r="L26" s="577">
        <v>-17</v>
      </c>
      <c r="M26" s="577">
        <v>0</v>
      </c>
      <c r="N26" s="577">
        <v>-17</v>
      </c>
      <c r="O26" s="580"/>
      <c r="P26" s="577">
        <v>813.1</v>
      </c>
      <c r="Q26" s="577">
        <v>0.1</v>
      </c>
    </row>
    <row r="27" spans="1:20" ht="11" thickBot="1" x14ac:dyDescent="0.3">
      <c r="A27" s="161" t="s">
        <v>93</v>
      </c>
      <c r="B27" s="162" t="s">
        <v>531</v>
      </c>
      <c r="C27" s="577">
        <v>8172.1</v>
      </c>
      <c r="D27" s="577">
        <v>8016</v>
      </c>
      <c r="E27" s="577">
        <v>156.1</v>
      </c>
      <c r="F27" s="577">
        <v>8.6999999999999993</v>
      </c>
      <c r="G27" s="577">
        <v>0</v>
      </c>
      <c r="H27" s="577">
        <v>8.6999999999999993</v>
      </c>
      <c r="I27" s="577">
        <v>-13</v>
      </c>
      <c r="J27" s="577">
        <v>-6.1</v>
      </c>
      <c r="K27" s="577">
        <v>-6.9</v>
      </c>
      <c r="L27" s="577">
        <v>-4.9000000000000004</v>
      </c>
      <c r="M27" s="577">
        <v>0</v>
      </c>
      <c r="N27" s="577">
        <v>-4.9000000000000004</v>
      </c>
      <c r="O27" s="580"/>
      <c r="P27" s="577">
        <v>62.8</v>
      </c>
      <c r="Q27" s="577">
        <v>0.2</v>
      </c>
    </row>
    <row r="28" spans="1:20" ht="11" thickBot="1" x14ac:dyDescent="0.3">
      <c r="A28" s="158" t="s">
        <v>94</v>
      </c>
      <c r="B28" s="138" t="s">
        <v>212</v>
      </c>
      <c r="C28" s="579">
        <v>236408.19999999998</v>
      </c>
      <c r="D28" s="579">
        <v>226282.6</v>
      </c>
      <c r="E28" s="579">
        <v>10034.900000000001</v>
      </c>
      <c r="F28" s="579">
        <v>3950.2999999999997</v>
      </c>
      <c r="G28" s="579">
        <v>8.9</v>
      </c>
      <c r="H28" s="579">
        <v>3937.2999999999997</v>
      </c>
      <c r="I28" s="579">
        <v>-736.3</v>
      </c>
      <c r="J28" s="579">
        <v>-341.09999999999997</v>
      </c>
      <c r="K28" s="579">
        <v>-395.2</v>
      </c>
      <c r="L28" s="579">
        <v>-2358.6999999999998</v>
      </c>
      <c r="M28" s="579">
        <v>-2.2000000000000002</v>
      </c>
      <c r="N28" s="579">
        <v>-2356.5</v>
      </c>
      <c r="O28" s="579">
        <v>0</v>
      </c>
      <c r="P28" s="579">
        <v>86023.5</v>
      </c>
      <c r="Q28" s="579">
        <v>688.9</v>
      </c>
      <c r="R28" s="70"/>
      <c r="S28" s="70"/>
      <c r="T28" s="70"/>
    </row>
    <row r="29" spans="1:20" x14ac:dyDescent="0.25"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</row>
  </sheetData>
  <sheetProtection algorithmName="SHA-512" hashValue="0+EdGPSgDGctrnotZiWKHkF1gDa33ZZEbZktXca7Qz7XiBxad/7DFrq4YCfFBwx/7QI+Afm8OsehImwORsvMaQ==" saltValue="nk0NYqyRaIIqC0BFgBbqyw==" spinCount="100000" sheet="1" objects="1" scenarios="1"/>
  <mergeCells count="11">
    <mergeCell ref="A1:Q1"/>
    <mergeCell ref="C3:H3"/>
    <mergeCell ref="I3:N3"/>
    <mergeCell ref="O3:O4"/>
    <mergeCell ref="P3:Q3"/>
    <mergeCell ref="C4:E4"/>
    <mergeCell ref="F4:H4"/>
    <mergeCell ref="I4:K4"/>
    <mergeCell ref="L4:N4"/>
    <mergeCell ref="P4:P5"/>
    <mergeCell ref="Q4:Q5"/>
  </mergeCells>
  <hyperlinks>
    <hyperlink ref="S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&amp;CEN
Annex XV</oddHead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showGridLines="0" zoomScaleNormal="100" workbookViewId="0">
      <selection activeCell="L9" sqref="L9"/>
    </sheetView>
  </sheetViews>
  <sheetFormatPr defaultRowHeight="14.5" x14ac:dyDescent="0.35"/>
  <cols>
    <col min="1" max="1" width="6.1796875" style="3" customWidth="1"/>
    <col min="2" max="2" width="27" style="3" customWidth="1"/>
    <col min="3" max="8" width="11.7265625" style="3" customWidth="1"/>
    <col min="9" max="9" width="8.81640625" style="3" customWidth="1"/>
    <col min="10" max="16384" width="8.7265625" style="3"/>
  </cols>
  <sheetData>
    <row r="1" spans="1:10" x14ac:dyDescent="0.35">
      <c r="A1" s="641" t="s">
        <v>540</v>
      </c>
      <c r="B1" s="641"/>
      <c r="C1" s="641"/>
      <c r="D1" s="641"/>
      <c r="E1" s="641"/>
      <c r="F1" s="641"/>
      <c r="G1" s="641"/>
      <c r="H1" s="641"/>
      <c r="J1" s="346" t="s">
        <v>752</v>
      </c>
    </row>
    <row r="2" spans="1:10" ht="15" thickBot="1" x14ac:dyDescent="0.4">
      <c r="A2" s="166"/>
      <c r="B2" s="167"/>
      <c r="C2" s="224" t="s">
        <v>0</v>
      </c>
      <c r="D2" s="224" t="s">
        <v>1</v>
      </c>
      <c r="E2" s="224" t="s">
        <v>2</v>
      </c>
      <c r="F2" s="224" t="s">
        <v>3</v>
      </c>
      <c r="G2" s="224" t="s">
        <v>4</v>
      </c>
      <c r="H2" s="224" t="s">
        <v>23</v>
      </c>
    </row>
    <row r="3" spans="1:10" ht="16" thickBot="1" x14ac:dyDescent="0.4">
      <c r="A3" s="167"/>
      <c r="B3" s="167"/>
      <c r="C3" s="666" t="s">
        <v>533</v>
      </c>
      <c r="D3" s="666"/>
      <c r="E3" s="666"/>
      <c r="F3" s="666"/>
      <c r="G3" s="666"/>
      <c r="H3" s="666"/>
      <c r="I3" s="69"/>
    </row>
    <row r="4" spans="1:10" ht="32" thickBot="1" x14ac:dyDescent="0.4">
      <c r="A4" s="168"/>
      <c r="B4" s="168"/>
      <c r="C4" s="176" t="s">
        <v>534</v>
      </c>
      <c r="D4" s="176" t="s">
        <v>535</v>
      </c>
      <c r="E4" s="176" t="s">
        <v>536</v>
      </c>
      <c r="F4" s="176" t="s">
        <v>537</v>
      </c>
      <c r="G4" s="176" t="s">
        <v>538</v>
      </c>
      <c r="H4" s="208" t="s">
        <v>212</v>
      </c>
    </row>
    <row r="5" spans="1:10" ht="15" thickBot="1" x14ac:dyDescent="0.4">
      <c r="A5" s="218">
        <v>1</v>
      </c>
      <c r="B5" s="219" t="s">
        <v>524</v>
      </c>
      <c r="C5" s="577">
        <v>11424.4</v>
      </c>
      <c r="D5" s="577">
        <v>14575.5</v>
      </c>
      <c r="E5" s="577">
        <v>30768</v>
      </c>
      <c r="F5" s="577">
        <v>72969</v>
      </c>
      <c r="G5" s="577">
        <v>1950.8</v>
      </c>
      <c r="H5" s="578">
        <v>131687.69999999998</v>
      </c>
    </row>
    <row r="6" spans="1:10" ht="15" thickBot="1" x14ac:dyDescent="0.4">
      <c r="A6" s="220">
        <v>2</v>
      </c>
      <c r="B6" s="221" t="s">
        <v>532</v>
      </c>
      <c r="C6" s="577">
        <v>0</v>
      </c>
      <c r="D6" s="577">
        <v>6700.2</v>
      </c>
      <c r="E6" s="577">
        <v>28913.9</v>
      </c>
      <c r="F6" s="577">
        <v>24027.4</v>
      </c>
      <c r="G6" s="577">
        <v>0</v>
      </c>
      <c r="H6" s="578">
        <v>59641.5</v>
      </c>
    </row>
    <row r="7" spans="1:10" ht="15" thickBot="1" x14ac:dyDescent="0.4">
      <c r="A7" s="230">
        <v>3</v>
      </c>
      <c r="B7" s="231" t="s">
        <v>212</v>
      </c>
      <c r="C7" s="578">
        <v>11424.4</v>
      </c>
      <c r="D7" s="578">
        <v>21275.7</v>
      </c>
      <c r="E7" s="578">
        <v>59681.9</v>
      </c>
      <c r="F7" s="578">
        <v>96996.4</v>
      </c>
      <c r="G7" s="578">
        <v>1950.8</v>
      </c>
      <c r="H7" s="578">
        <v>191329.19999999998</v>
      </c>
    </row>
  </sheetData>
  <sheetProtection algorithmName="SHA-512" hashValue="1QWqsaVpTpI4lW83DxE9EP7k4cZmdgNGOmjbI9jIlC/NhaFdrpXLlwJjI0MnYLtNzP/tAQsRqQCI+JUiWC+E3g==" saltValue="rvCRBzMXfSxCoT9m0U7iwg==" spinCount="100000" sheet="1" objects="1" scenarios="1"/>
  <mergeCells count="2">
    <mergeCell ref="C3:H3"/>
    <mergeCell ref="A1:H1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showGridLines="0" zoomScaleNormal="100" workbookViewId="0">
      <selection activeCell="D46" sqref="D46"/>
    </sheetView>
  </sheetViews>
  <sheetFormatPr defaultRowHeight="10.5" x14ac:dyDescent="0.25"/>
  <cols>
    <col min="1" max="1" width="4.7265625" style="72" customWidth="1"/>
    <col min="2" max="2" width="37.36328125" style="1" customWidth="1"/>
    <col min="3" max="3" width="27.26953125" style="1" customWidth="1"/>
    <col min="4" max="4" width="8.7265625" style="1"/>
    <col min="5" max="5" width="6.1796875" style="1" bestFit="1" customWidth="1"/>
    <col min="6" max="6" width="13.6328125" style="1" customWidth="1"/>
    <col min="7" max="7" width="25" style="1" customWidth="1"/>
    <col min="8" max="16384" width="8.7265625" style="1"/>
  </cols>
  <sheetData>
    <row r="1" spans="1:6" x14ac:dyDescent="0.25">
      <c r="A1" s="667" t="s">
        <v>539</v>
      </c>
      <c r="B1" s="667"/>
      <c r="C1" s="667"/>
      <c r="D1" s="11"/>
      <c r="E1" s="346" t="s">
        <v>752</v>
      </c>
    </row>
    <row r="2" spans="1:6" ht="11" thickBot="1" x14ac:dyDescent="0.3">
      <c r="A2" s="112"/>
      <c r="B2" s="169"/>
      <c r="C2" s="170" t="s">
        <v>0</v>
      </c>
      <c r="D2" s="11"/>
    </row>
    <row r="3" spans="1:6" ht="11" thickBot="1" x14ac:dyDescent="0.3">
      <c r="A3" s="114"/>
      <c r="B3" s="171"/>
      <c r="C3" s="582" t="s">
        <v>548</v>
      </c>
      <c r="D3" s="11"/>
    </row>
    <row r="4" spans="1:6" ht="11" thickBot="1" x14ac:dyDescent="0.3">
      <c r="A4" s="173" t="s">
        <v>30</v>
      </c>
      <c r="B4" s="79" t="s">
        <v>542</v>
      </c>
      <c r="C4" s="583">
        <v>4170</v>
      </c>
      <c r="D4" s="11"/>
      <c r="F4" s="634"/>
    </row>
    <row r="5" spans="1:6" ht="11" thickBot="1" x14ac:dyDescent="0.3">
      <c r="A5" s="174" t="s">
        <v>31</v>
      </c>
      <c r="B5" s="172" t="s">
        <v>543</v>
      </c>
      <c r="C5" s="581">
        <v>641.79999999999995</v>
      </c>
      <c r="D5" s="11"/>
      <c r="F5" s="634"/>
    </row>
    <row r="6" spans="1:6" ht="11" thickBot="1" x14ac:dyDescent="0.3">
      <c r="A6" s="174" t="s">
        <v>75</v>
      </c>
      <c r="B6" s="172" t="s">
        <v>544</v>
      </c>
      <c r="C6" s="581">
        <v>-216.1</v>
      </c>
      <c r="D6" s="11"/>
      <c r="F6" s="634"/>
    </row>
    <row r="7" spans="1:6" ht="11" thickBot="1" x14ac:dyDescent="0.3">
      <c r="A7" s="174" t="s">
        <v>76</v>
      </c>
      <c r="B7" s="172" t="s">
        <v>545</v>
      </c>
      <c r="C7" s="581">
        <v>-315.89999999999998</v>
      </c>
      <c r="D7" s="11"/>
      <c r="F7" s="634"/>
    </row>
    <row r="8" spans="1:6" ht="11" thickBot="1" x14ac:dyDescent="0.3">
      <c r="A8" s="174" t="s">
        <v>77</v>
      </c>
      <c r="B8" s="172" t="s">
        <v>546</v>
      </c>
      <c r="C8" s="581">
        <v>-436.2</v>
      </c>
      <c r="D8" s="11"/>
    </row>
    <row r="9" spans="1:6" ht="11" thickBot="1" x14ac:dyDescent="0.3">
      <c r="A9" s="173" t="s">
        <v>78</v>
      </c>
      <c r="B9" s="79" t="s">
        <v>547</v>
      </c>
      <c r="C9" s="583">
        <v>3843.6</v>
      </c>
      <c r="D9" s="11"/>
    </row>
    <row r="10" spans="1:6" x14ac:dyDescent="0.25">
      <c r="C10" s="362"/>
    </row>
  </sheetData>
  <sheetProtection algorithmName="SHA-512" hashValue="H2MyGpJqTsZd7iJfJqt+E/IVJWuIzK91RvuYpiUXvKV49m9A6pMNI/4b807XmSpziubzq1FM3x5dkjy+6ih9sg==" saltValue="eJ4J4kJCP/mM3tGbDsus6A==" spinCount="100000" sheet="1" objects="1" scenarios="1"/>
  <mergeCells count="2">
    <mergeCell ref="A1:C1"/>
    <mergeCell ref="F4:F7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showGridLines="0" zoomScaleNormal="100" workbookViewId="0">
      <selection activeCell="D23" sqref="D23"/>
    </sheetView>
  </sheetViews>
  <sheetFormatPr defaultRowHeight="10.5" x14ac:dyDescent="0.25"/>
  <cols>
    <col min="1" max="1" width="4.36328125" style="72" customWidth="1"/>
    <col min="2" max="2" width="26" style="1" customWidth="1"/>
    <col min="3" max="6" width="12.1796875" style="1" customWidth="1"/>
    <col min="7" max="8" width="14.26953125" style="1" customWidth="1"/>
    <col min="9" max="9" width="13.7265625" style="1" customWidth="1"/>
    <col min="10" max="10" width="17.7265625" style="1" customWidth="1"/>
    <col min="11" max="16384" width="8.7265625" style="1"/>
  </cols>
  <sheetData>
    <row r="1" spans="1:12" x14ac:dyDescent="0.25">
      <c r="A1" s="641" t="s">
        <v>592</v>
      </c>
      <c r="B1" s="641"/>
      <c r="C1" s="641"/>
      <c r="D1" s="641"/>
      <c r="E1" s="641"/>
      <c r="F1" s="641"/>
      <c r="G1" s="641"/>
      <c r="H1" s="641"/>
      <c r="I1" s="641"/>
      <c r="J1" s="641"/>
      <c r="L1" s="346" t="s">
        <v>752</v>
      </c>
    </row>
    <row r="2" spans="1:12" ht="11" thickBot="1" x14ac:dyDescent="0.3">
      <c r="A2" s="155"/>
      <c r="B2" s="132"/>
      <c r="C2" s="224" t="s">
        <v>0</v>
      </c>
      <c r="D2" s="224" t="s">
        <v>1</v>
      </c>
      <c r="E2" s="224" t="s">
        <v>2</v>
      </c>
      <c r="F2" s="224" t="s">
        <v>3</v>
      </c>
      <c r="G2" s="224" t="s">
        <v>4</v>
      </c>
      <c r="H2" s="224" t="s">
        <v>23</v>
      </c>
      <c r="I2" s="224" t="s">
        <v>22</v>
      </c>
      <c r="J2" s="224" t="s">
        <v>24</v>
      </c>
    </row>
    <row r="3" spans="1:12" ht="36" customHeight="1" thickBot="1" x14ac:dyDescent="0.3">
      <c r="A3" s="155"/>
      <c r="B3" s="132"/>
      <c r="C3" s="663" t="s">
        <v>550</v>
      </c>
      <c r="D3" s="663"/>
      <c r="E3" s="663"/>
      <c r="F3" s="663"/>
      <c r="G3" s="668" t="s">
        <v>511</v>
      </c>
      <c r="H3" s="668"/>
      <c r="I3" s="663" t="s">
        <v>551</v>
      </c>
      <c r="J3" s="663"/>
    </row>
    <row r="4" spans="1:12" ht="24.5" customHeight="1" thickBot="1" x14ac:dyDescent="0.3">
      <c r="A4" s="155"/>
      <c r="B4" s="132"/>
      <c r="C4" s="639" t="s">
        <v>552</v>
      </c>
      <c r="D4" s="663" t="s">
        <v>553</v>
      </c>
      <c r="E4" s="663"/>
      <c r="F4" s="663"/>
      <c r="G4" s="659" t="s">
        <v>518</v>
      </c>
      <c r="H4" s="659" t="s">
        <v>519</v>
      </c>
      <c r="I4" s="175"/>
      <c r="J4" s="659" t="s">
        <v>554</v>
      </c>
    </row>
    <row r="5" spans="1:12" ht="41" customHeight="1" thickBot="1" x14ac:dyDescent="0.3">
      <c r="A5" s="345"/>
      <c r="B5" s="345"/>
      <c r="C5" s="640"/>
      <c r="D5" s="154"/>
      <c r="E5" s="77" t="s">
        <v>555</v>
      </c>
      <c r="F5" s="77" t="s">
        <v>556</v>
      </c>
      <c r="G5" s="660"/>
      <c r="H5" s="660"/>
      <c r="I5" s="154"/>
      <c r="J5" s="660"/>
    </row>
    <row r="6" spans="1:12" ht="21.5" thickBot="1" x14ac:dyDescent="0.3">
      <c r="A6" s="157" t="s">
        <v>74</v>
      </c>
      <c r="B6" s="141" t="s">
        <v>523</v>
      </c>
      <c r="C6" s="584">
        <v>0</v>
      </c>
      <c r="D6" s="584">
        <v>0</v>
      </c>
      <c r="E6" s="584">
        <v>0</v>
      </c>
      <c r="F6" s="585">
        <v>0</v>
      </c>
      <c r="G6" s="585">
        <v>0</v>
      </c>
      <c r="H6" s="585">
        <v>0</v>
      </c>
      <c r="I6" s="585">
        <v>0</v>
      </c>
      <c r="J6" s="585">
        <v>0</v>
      </c>
    </row>
    <row r="7" spans="1:12" ht="11" thickBot="1" x14ac:dyDescent="0.3">
      <c r="A7" s="160" t="s">
        <v>30</v>
      </c>
      <c r="B7" s="143" t="s">
        <v>524</v>
      </c>
      <c r="C7" s="405">
        <v>1582.1000000000001</v>
      </c>
      <c r="D7" s="405">
        <v>1678.1999999999998</v>
      </c>
      <c r="E7" s="405">
        <v>1678.1999999999998</v>
      </c>
      <c r="F7" s="586">
        <v>1678.1999999999998</v>
      </c>
      <c r="G7" s="586">
        <v>-48.7</v>
      </c>
      <c r="H7" s="586">
        <v>-627.5</v>
      </c>
      <c r="I7" s="586">
        <v>1277.8</v>
      </c>
      <c r="J7" s="586">
        <v>422.70000000000005</v>
      </c>
    </row>
    <row r="8" spans="1:12" ht="11" thickBot="1" x14ac:dyDescent="0.3">
      <c r="A8" s="163" t="s">
        <v>31</v>
      </c>
      <c r="B8" s="165" t="s">
        <v>525</v>
      </c>
      <c r="C8" s="406">
        <v>0</v>
      </c>
      <c r="D8" s="406">
        <v>0</v>
      </c>
      <c r="E8" s="406">
        <v>0</v>
      </c>
      <c r="F8" s="406">
        <v>0</v>
      </c>
      <c r="G8" s="406">
        <v>0</v>
      </c>
      <c r="H8" s="406">
        <v>0</v>
      </c>
      <c r="I8" s="587">
        <v>0</v>
      </c>
      <c r="J8" s="587">
        <v>0</v>
      </c>
    </row>
    <row r="9" spans="1:12" ht="21.5" thickBot="1" x14ac:dyDescent="0.3">
      <c r="A9" s="163" t="s">
        <v>75</v>
      </c>
      <c r="B9" s="165" t="s">
        <v>526</v>
      </c>
      <c r="C9" s="406">
        <v>0</v>
      </c>
      <c r="D9" s="406">
        <v>0</v>
      </c>
      <c r="E9" s="406">
        <v>0</v>
      </c>
      <c r="F9" s="406">
        <v>0</v>
      </c>
      <c r="G9" s="406">
        <v>0</v>
      </c>
      <c r="H9" s="406">
        <v>0</v>
      </c>
      <c r="I9" s="587">
        <v>0</v>
      </c>
      <c r="J9" s="587">
        <v>0</v>
      </c>
    </row>
    <row r="10" spans="1:12" ht="11" thickBot="1" x14ac:dyDescent="0.3">
      <c r="A10" s="163" t="s">
        <v>76</v>
      </c>
      <c r="B10" s="165" t="s">
        <v>527</v>
      </c>
      <c r="C10" s="406">
        <v>0</v>
      </c>
      <c r="D10" s="406">
        <v>0</v>
      </c>
      <c r="E10" s="406">
        <v>0</v>
      </c>
      <c r="F10" s="406">
        <v>0</v>
      </c>
      <c r="G10" s="406">
        <v>0</v>
      </c>
      <c r="H10" s="406">
        <v>0</v>
      </c>
      <c r="I10" s="587">
        <v>0</v>
      </c>
      <c r="J10" s="587">
        <v>0</v>
      </c>
    </row>
    <row r="11" spans="1:12" ht="11" thickBot="1" x14ac:dyDescent="0.3">
      <c r="A11" s="163" t="s">
        <v>77</v>
      </c>
      <c r="B11" s="165" t="s">
        <v>528</v>
      </c>
      <c r="C11" s="406">
        <v>0</v>
      </c>
      <c r="D11" s="406">
        <v>0</v>
      </c>
      <c r="E11" s="406">
        <v>0</v>
      </c>
      <c r="F11" s="406">
        <v>0</v>
      </c>
      <c r="G11" s="406">
        <v>0</v>
      </c>
      <c r="H11" s="406">
        <v>0</v>
      </c>
      <c r="I11" s="587">
        <v>0</v>
      </c>
      <c r="J11" s="587">
        <v>0</v>
      </c>
    </row>
    <row r="12" spans="1:12" ht="11" thickBot="1" x14ac:dyDescent="0.3">
      <c r="A12" s="163" t="s">
        <v>78</v>
      </c>
      <c r="B12" s="165" t="s">
        <v>529</v>
      </c>
      <c r="C12" s="406">
        <v>1396.2</v>
      </c>
      <c r="D12" s="406">
        <v>1035.5999999999999</v>
      </c>
      <c r="E12" s="406">
        <v>1035.5999999999999</v>
      </c>
      <c r="F12" s="406">
        <v>1035.5999999999999</v>
      </c>
      <c r="G12" s="406">
        <v>-37.5</v>
      </c>
      <c r="H12" s="406">
        <v>-299.8</v>
      </c>
      <c r="I12" s="587">
        <v>1013.8</v>
      </c>
      <c r="J12" s="587">
        <v>237.9</v>
      </c>
    </row>
    <row r="13" spans="1:12" ht="11" thickBot="1" x14ac:dyDescent="0.3">
      <c r="A13" s="163" t="s">
        <v>79</v>
      </c>
      <c r="B13" s="165" t="s">
        <v>531</v>
      </c>
      <c r="C13" s="406">
        <v>185.9</v>
      </c>
      <c r="D13" s="406">
        <v>642.6</v>
      </c>
      <c r="E13" s="406">
        <v>642.6</v>
      </c>
      <c r="F13" s="406">
        <v>642.6</v>
      </c>
      <c r="G13" s="406">
        <v>-11.2</v>
      </c>
      <c r="H13" s="406">
        <v>-327.7</v>
      </c>
      <c r="I13" s="587">
        <v>264</v>
      </c>
      <c r="J13" s="587">
        <v>184.8</v>
      </c>
    </row>
    <row r="14" spans="1:12" ht="11" thickBot="1" x14ac:dyDescent="0.3">
      <c r="A14" s="160" t="s">
        <v>80</v>
      </c>
      <c r="B14" s="143" t="s">
        <v>532</v>
      </c>
      <c r="C14" s="405">
        <v>0</v>
      </c>
      <c r="D14" s="405">
        <v>0</v>
      </c>
      <c r="E14" s="405">
        <v>0</v>
      </c>
      <c r="F14" s="586">
        <v>0</v>
      </c>
      <c r="G14" s="586">
        <v>0</v>
      </c>
      <c r="H14" s="586">
        <v>0</v>
      </c>
      <c r="I14" s="586">
        <v>0</v>
      </c>
      <c r="J14" s="586">
        <v>0</v>
      </c>
    </row>
    <row r="15" spans="1:12" ht="21.5" thickBot="1" x14ac:dyDescent="0.3">
      <c r="A15" s="160" t="s">
        <v>81</v>
      </c>
      <c r="B15" s="143" t="s">
        <v>549</v>
      </c>
      <c r="C15" s="405">
        <v>257.5</v>
      </c>
      <c r="D15" s="405">
        <v>8.6999999999999993</v>
      </c>
      <c r="E15" s="405">
        <v>8.6999999999999993</v>
      </c>
      <c r="F15" s="586">
        <v>8.6999999999999993</v>
      </c>
      <c r="G15" s="586">
        <v>-2</v>
      </c>
      <c r="H15" s="586">
        <v>-1.1000000000000001</v>
      </c>
      <c r="I15" s="586">
        <v>13.2</v>
      </c>
      <c r="J15" s="586">
        <v>0</v>
      </c>
    </row>
    <row r="16" spans="1:12" ht="11" thickBot="1" x14ac:dyDescent="0.3">
      <c r="A16" s="160">
        <v>100</v>
      </c>
      <c r="B16" s="143" t="s">
        <v>212</v>
      </c>
      <c r="C16" s="405">
        <v>1839.6000000000001</v>
      </c>
      <c r="D16" s="405">
        <v>1686.8999999999999</v>
      </c>
      <c r="E16" s="405">
        <v>1686.8999999999999</v>
      </c>
      <c r="F16" s="586">
        <v>1686.8999999999999</v>
      </c>
      <c r="G16" s="586">
        <v>-50.7</v>
      </c>
      <c r="H16" s="586">
        <v>-628.6</v>
      </c>
      <c r="I16" s="586">
        <v>1291</v>
      </c>
      <c r="J16" s="586">
        <v>422.70000000000005</v>
      </c>
    </row>
    <row r="17" spans="3:10" x14ac:dyDescent="0.25">
      <c r="C17" s="362"/>
      <c r="D17" s="362"/>
      <c r="E17" s="362"/>
      <c r="F17" s="362"/>
      <c r="G17" s="362"/>
      <c r="H17" s="362"/>
      <c r="I17" s="362"/>
      <c r="J17" s="362"/>
    </row>
    <row r="18" spans="3:10" x14ac:dyDescent="0.25">
      <c r="D18" s="362"/>
    </row>
  </sheetData>
  <sheetProtection algorithmName="SHA-512" hashValue="qZH0sukRTQEU3npCIMHrtzwCuiS03H/8OW+lSoP5mB4KRcD1GMw2cIzj4GtKqeT7AmZhfcgUcUvlxumzVH24zg==" saltValue="ma8sll5TM37ox1smzqlPbA==" spinCount="100000" sheet="1" objects="1" scenarios="1"/>
  <mergeCells count="9">
    <mergeCell ref="A1:J1"/>
    <mergeCell ref="C3:F3"/>
    <mergeCell ref="G3:H3"/>
    <mergeCell ref="I3:J3"/>
    <mergeCell ref="C4:C5"/>
    <mergeCell ref="D4:F4"/>
    <mergeCell ref="G4:G5"/>
    <mergeCell ref="H4:H5"/>
    <mergeCell ref="J4:J5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headerFooter>
    <oddHeader>&amp;CEN
Annex XV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showGridLines="0" zoomScaleNormal="100" workbookViewId="0">
      <selection activeCell="L16" sqref="L16"/>
    </sheetView>
  </sheetViews>
  <sheetFormatPr defaultRowHeight="10.5" x14ac:dyDescent="0.25"/>
  <cols>
    <col min="1" max="1" width="3.453125" style="103" customWidth="1"/>
    <col min="2" max="2" width="25" style="1" customWidth="1"/>
    <col min="3" max="8" width="13.1796875" style="1" customWidth="1"/>
    <col min="9" max="16384" width="8.7265625" style="1"/>
  </cols>
  <sheetData>
    <row r="1" spans="1:10" x14ac:dyDescent="0.25">
      <c r="A1" s="669" t="s">
        <v>557</v>
      </c>
      <c r="B1" s="669"/>
      <c r="C1" s="669"/>
      <c r="D1" s="669"/>
      <c r="E1" s="669"/>
      <c r="F1" s="669"/>
      <c r="G1" s="669"/>
      <c r="H1" s="669"/>
      <c r="J1" s="346" t="s">
        <v>752</v>
      </c>
    </row>
    <row r="2" spans="1:10" ht="11" thickBot="1" x14ac:dyDescent="0.3">
      <c r="A2" s="225"/>
      <c r="B2" s="226"/>
      <c r="C2" s="224" t="s">
        <v>0</v>
      </c>
      <c r="D2" s="224" t="s">
        <v>1</v>
      </c>
      <c r="E2" s="224" t="s">
        <v>2</v>
      </c>
      <c r="F2" s="224" t="s">
        <v>3</v>
      </c>
      <c r="G2" s="224" t="s">
        <v>4</v>
      </c>
      <c r="H2" s="224" t="s">
        <v>23</v>
      </c>
    </row>
    <row r="3" spans="1:10" ht="19.5" customHeight="1" thickBot="1" x14ac:dyDescent="0.3">
      <c r="A3" s="155"/>
      <c r="B3" s="132"/>
      <c r="C3" s="665" t="s">
        <v>577</v>
      </c>
      <c r="D3" s="665"/>
      <c r="E3" s="665"/>
      <c r="F3" s="665"/>
      <c r="G3" s="659" t="s">
        <v>578</v>
      </c>
      <c r="H3" s="659" t="s">
        <v>579</v>
      </c>
    </row>
    <row r="4" spans="1:10" ht="11" thickBot="1" x14ac:dyDescent="0.3">
      <c r="A4" s="155"/>
      <c r="B4" s="132"/>
      <c r="C4" s="562"/>
      <c r="D4" s="665" t="s">
        <v>580</v>
      </c>
      <c r="E4" s="665"/>
      <c r="F4" s="672" t="s">
        <v>581</v>
      </c>
      <c r="G4" s="664"/>
      <c r="H4" s="664"/>
    </row>
    <row r="5" spans="1:10" ht="14.5" customHeight="1" x14ac:dyDescent="0.25">
      <c r="A5" s="155"/>
      <c r="B5" s="132"/>
      <c r="C5" s="131"/>
      <c r="D5" s="670"/>
      <c r="E5" s="664" t="s">
        <v>555</v>
      </c>
      <c r="F5" s="673"/>
      <c r="G5" s="664"/>
      <c r="H5" s="664"/>
    </row>
    <row r="6" spans="1:10" ht="29.5" customHeight="1" thickBot="1" x14ac:dyDescent="0.3">
      <c r="A6" s="141"/>
      <c r="B6" s="141"/>
      <c r="C6" s="154"/>
      <c r="D6" s="671"/>
      <c r="E6" s="660"/>
      <c r="F6" s="674"/>
      <c r="G6" s="660"/>
      <c r="H6" s="660"/>
    </row>
    <row r="7" spans="1:10" ht="11" thickBot="1" x14ac:dyDescent="0.3">
      <c r="A7" s="157" t="s">
        <v>30</v>
      </c>
      <c r="B7" s="141" t="s">
        <v>558</v>
      </c>
      <c r="C7" s="588">
        <v>1090.8</v>
      </c>
      <c r="D7" s="588">
        <v>59.7</v>
      </c>
      <c r="E7" s="588">
        <v>59.7</v>
      </c>
      <c r="F7" s="588">
        <v>1061.0999999999999</v>
      </c>
      <c r="G7" s="588">
        <v>-29.1</v>
      </c>
      <c r="H7" s="588">
        <v>0</v>
      </c>
    </row>
    <row r="8" spans="1:10" ht="11" thickBot="1" x14ac:dyDescent="0.3">
      <c r="A8" s="157" t="s">
        <v>31</v>
      </c>
      <c r="B8" s="141" t="s">
        <v>559</v>
      </c>
      <c r="C8" s="588">
        <v>242.5</v>
      </c>
      <c r="D8" s="588">
        <v>5.3</v>
      </c>
      <c r="E8" s="588">
        <v>5.3</v>
      </c>
      <c r="F8" s="588">
        <v>242.5</v>
      </c>
      <c r="G8" s="588">
        <v>-6.1</v>
      </c>
      <c r="H8" s="588">
        <v>0</v>
      </c>
    </row>
    <row r="9" spans="1:10" ht="11" thickBot="1" x14ac:dyDescent="0.3">
      <c r="A9" s="157" t="s">
        <v>75</v>
      </c>
      <c r="B9" s="141" t="s">
        <v>560</v>
      </c>
      <c r="C9" s="588">
        <v>17010.599999999999</v>
      </c>
      <c r="D9" s="588">
        <v>531.5</v>
      </c>
      <c r="E9" s="588">
        <v>531.5</v>
      </c>
      <c r="F9" s="588">
        <v>17010.599999999999</v>
      </c>
      <c r="G9" s="588">
        <v>-344.5</v>
      </c>
      <c r="H9" s="588">
        <v>0</v>
      </c>
    </row>
    <row r="10" spans="1:10" ht="32" thickBot="1" x14ac:dyDescent="0.3">
      <c r="A10" s="157" t="s">
        <v>76</v>
      </c>
      <c r="B10" s="141" t="s">
        <v>561</v>
      </c>
      <c r="C10" s="588">
        <v>1640.8</v>
      </c>
      <c r="D10" s="588">
        <v>124</v>
      </c>
      <c r="E10" s="588">
        <v>124</v>
      </c>
      <c r="F10" s="588">
        <v>1640.8</v>
      </c>
      <c r="G10" s="588">
        <v>-111.9</v>
      </c>
      <c r="H10" s="588">
        <v>0</v>
      </c>
    </row>
    <row r="11" spans="1:10" ht="11" thickBot="1" x14ac:dyDescent="0.3">
      <c r="A11" s="157" t="s">
        <v>77</v>
      </c>
      <c r="B11" s="141" t="s">
        <v>562</v>
      </c>
      <c r="C11" s="588">
        <v>619.5</v>
      </c>
      <c r="D11" s="588">
        <v>22</v>
      </c>
      <c r="E11" s="588">
        <v>22</v>
      </c>
      <c r="F11" s="588">
        <v>619.5</v>
      </c>
      <c r="G11" s="588">
        <v>-18.5</v>
      </c>
      <c r="H11" s="588">
        <v>0</v>
      </c>
    </row>
    <row r="12" spans="1:10" ht="11" thickBot="1" x14ac:dyDescent="0.3">
      <c r="A12" s="157" t="s">
        <v>78</v>
      </c>
      <c r="B12" s="141" t="s">
        <v>563</v>
      </c>
      <c r="C12" s="588">
        <v>3576.3</v>
      </c>
      <c r="D12" s="588">
        <v>195.5</v>
      </c>
      <c r="E12" s="588">
        <v>195.5</v>
      </c>
      <c r="F12" s="588">
        <v>3569.6</v>
      </c>
      <c r="G12" s="588">
        <v>-140.1</v>
      </c>
      <c r="H12" s="588">
        <v>0</v>
      </c>
    </row>
    <row r="13" spans="1:10" ht="11" thickBot="1" x14ac:dyDescent="0.3">
      <c r="A13" s="157" t="s">
        <v>79</v>
      </c>
      <c r="B13" s="141" t="s">
        <v>564</v>
      </c>
      <c r="C13" s="588">
        <v>11366.7</v>
      </c>
      <c r="D13" s="588">
        <v>511.6</v>
      </c>
      <c r="E13" s="588">
        <v>511.6</v>
      </c>
      <c r="F13" s="588">
        <v>11366.7</v>
      </c>
      <c r="G13" s="588">
        <v>-390.4</v>
      </c>
      <c r="H13" s="588">
        <v>0</v>
      </c>
    </row>
    <row r="14" spans="1:10" ht="11" thickBot="1" x14ac:dyDescent="0.3">
      <c r="A14" s="157" t="s">
        <v>80</v>
      </c>
      <c r="B14" s="141" t="s">
        <v>565</v>
      </c>
      <c r="C14" s="588">
        <v>3288.2</v>
      </c>
      <c r="D14" s="588">
        <v>83.6</v>
      </c>
      <c r="E14" s="588">
        <v>83.6</v>
      </c>
      <c r="F14" s="588">
        <v>3288.2</v>
      </c>
      <c r="G14" s="588">
        <v>-54.9</v>
      </c>
      <c r="H14" s="588">
        <v>0</v>
      </c>
    </row>
    <row r="15" spans="1:10" ht="21.5" thickBot="1" x14ac:dyDescent="0.3">
      <c r="A15" s="157" t="s">
        <v>81</v>
      </c>
      <c r="B15" s="141" t="s">
        <v>566</v>
      </c>
      <c r="C15" s="588">
        <v>357.4</v>
      </c>
      <c r="D15" s="588">
        <v>11.3</v>
      </c>
      <c r="E15" s="588">
        <v>11.3</v>
      </c>
      <c r="F15" s="588">
        <v>357.4</v>
      </c>
      <c r="G15" s="588">
        <v>-13.6</v>
      </c>
      <c r="H15" s="588">
        <v>0</v>
      </c>
    </row>
    <row r="16" spans="1:10" ht="11" thickBot="1" x14ac:dyDescent="0.3">
      <c r="A16" s="157" t="s">
        <v>82</v>
      </c>
      <c r="B16" s="141" t="s">
        <v>567</v>
      </c>
      <c r="C16" s="588">
        <v>2326.1999999999998</v>
      </c>
      <c r="D16" s="588">
        <v>133.19999999999999</v>
      </c>
      <c r="E16" s="588">
        <v>133.19999999999999</v>
      </c>
      <c r="F16" s="588">
        <v>2326.1999999999998</v>
      </c>
      <c r="G16" s="588">
        <v>-104.6</v>
      </c>
      <c r="H16" s="588">
        <v>0</v>
      </c>
    </row>
    <row r="17" spans="1:8" ht="11" thickBot="1" x14ac:dyDescent="0.3">
      <c r="A17" s="157" t="s">
        <v>83</v>
      </c>
      <c r="B17" s="141" t="s">
        <v>568</v>
      </c>
      <c r="C17" s="588">
        <v>243.5</v>
      </c>
      <c r="D17" s="588">
        <v>8.1</v>
      </c>
      <c r="E17" s="588">
        <v>8.1</v>
      </c>
      <c r="F17" s="588">
        <v>243.5</v>
      </c>
      <c r="G17" s="588">
        <v>-9.1</v>
      </c>
      <c r="H17" s="588">
        <v>0</v>
      </c>
    </row>
    <row r="18" spans="1:8" ht="21.5" thickBot="1" x14ac:dyDescent="0.3">
      <c r="A18" s="157" t="s">
        <v>84</v>
      </c>
      <c r="B18" s="141" t="s">
        <v>569</v>
      </c>
      <c r="C18" s="588">
        <v>5882</v>
      </c>
      <c r="D18" s="588">
        <v>357.2</v>
      </c>
      <c r="E18" s="588">
        <v>357.2</v>
      </c>
      <c r="F18" s="588">
        <v>5882</v>
      </c>
      <c r="G18" s="588">
        <v>-158.1</v>
      </c>
      <c r="H18" s="588">
        <v>0</v>
      </c>
    </row>
    <row r="19" spans="1:8" ht="21.5" thickBot="1" x14ac:dyDescent="0.3">
      <c r="A19" s="157" t="s">
        <v>85</v>
      </c>
      <c r="B19" s="141" t="s">
        <v>570</v>
      </c>
      <c r="C19" s="588">
        <v>3304.2</v>
      </c>
      <c r="D19" s="588">
        <v>93.6</v>
      </c>
      <c r="E19" s="588">
        <v>93.6</v>
      </c>
      <c r="F19" s="588">
        <v>3304.2</v>
      </c>
      <c r="G19" s="588">
        <v>-70.7</v>
      </c>
      <c r="H19" s="588">
        <v>0</v>
      </c>
    </row>
    <row r="20" spans="1:8" ht="21.5" thickBot="1" x14ac:dyDescent="0.3">
      <c r="A20" s="157" t="s">
        <v>86</v>
      </c>
      <c r="B20" s="141" t="s">
        <v>571</v>
      </c>
      <c r="C20" s="588">
        <v>1897.4</v>
      </c>
      <c r="D20" s="588">
        <v>29.7</v>
      </c>
      <c r="E20" s="588">
        <v>29.7</v>
      </c>
      <c r="F20" s="588">
        <v>1897.4</v>
      </c>
      <c r="G20" s="588">
        <v>-30.2</v>
      </c>
      <c r="H20" s="588">
        <v>0</v>
      </c>
    </row>
    <row r="21" spans="1:8" ht="32" thickBot="1" x14ac:dyDescent="0.3">
      <c r="A21" s="157" t="s">
        <v>87</v>
      </c>
      <c r="B21" s="141" t="s">
        <v>572</v>
      </c>
      <c r="C21" s="588">
        <v>4.8</v>
      </c>
      <c r="D21" s="588">
        <v>0</v>
      </c>
      <c r="E21" s="588">
        <v>0</v>
      </c>
      <c r="F21" s="588">
        <v>4.8</v>
      </c>
      <c r="G21" s="588">
        <v>0</v>
      </c>
      <c r="H21" s="588">
        <v>0</v>
      </c>
    </row>
    <row r="22" spans="1:8" ht="11" thickBot="1" x14ac:dyDescent="0.3">
      <c r="A22" s="157" t="s">
        <v>88</v>
      </c>
      <c r="B22" s="141" t="s">
        <v>573</v>
      </c>
      <c r="C22" s="588">
        <v>29.6</v>
      </c>
      <c r="D22" s="588">
        <v>1.9</v>
      </c>
      <c r="E22" s="588">
        <v>1.9</v>
      </c>
      <c r="F22" s="588">
        <v>29.6</v>
      </c>
      <c r="G22" s="588">
        <v>-1.8</v>
      </c>
      <c r="H22" s="588">
        <v>0</v>
      </c>
    </row>
    <row r="23" spans="1:8" ht="11" thickBot="1" x14ac:dyDescent="0.3">
      <c r="A23" s="157" t="s">
        <v>89</v>
      </c>
      <c r="B23" s="141" t="s">
        <v>574</v>
      </c>
      <c r="C23" s="588">
        <v>309.2</v>
      </c>
      <c r="D23" s="588">
        <v>2.7</v>
      </c>
      <c r="E23" s="588">
        <v>2.7</v>
      </c>
      <c r="F23" s="588">
        <v>309.2</v>
      </c>
      <c r="G23" s="588">
        <v>-3.7</v>
      </c>
      <c r="H23" s="588">
        <v>0</v>
      </c>
    </row>
    <row r="24" spans="1:8" ht="21.5" thickBot="1" x14ac:dyDescent="0.3">
      <c r="A24" s="157" t="s">
        <v>90</v>
      </c>
      <c r="B24" s="141" t="s">
        <v>575</v>
      </c>
      <c r="C24" s="588">
        <v>104.8</v>
      </c>
      <c r="D24" s="588">
        <v>13.1</v>
      </c>
      <c r="E24" s="588">
        <v>13.1</v>
      </c>
      <c r="F24" s="588">
        <v>104.8</v>
      </c>
      <c r="G24" s="588">
        <v>-12</v>
      </c>
      <c r="H24" s="588">
        <v>0</v>
      </c>
    </row>
    <row r="25" spans="1:8" ht="11" thickBot="1" x14ac:dyDescent="0.3">
      <c r="A25" s="157" t="s">
        <v>91</v>
      </c>
      <c r="B25" s="141" t="s">
        <v>576</v>
      </c>
      <c r="C25" s="588">
        <v>1118.1000000000001</v>
      </c>
      <c r="D25" s="588">
        <v>3.1</v>
      </c>
      <c r="E25" s="588">
        <v>3.1</v>
      </c>
      <c r="F25" s="588">
        <v>1112.7</v>
      </c>
      <c r="G25" s="588">
        <v>-27.5</v>
      </c>
      <c r="H25" s="588">
        <v>0</v>
      </c>
    </row>
    <row r="26" spans="1:8" ht="11" thickBot="1" x14ac:dyDescent="0.3">
      <c r="A26" s="372" t="s">
        <v>92</v>
      </c>
      <c r="B26" s="143" t="s">
        <v>212</v>
      </c>
      <c r="C26" s="457">
        <v>54412.599999999991</v>
      </c>
      <c r="D26" s="457">
        <v>2187.0999999999995</v>
      </c>
      <c r="E26" s="457">
        <v>2187.0999999999995</v>
      </c>
      <c r="F26" s="457">
        <v>54370.799999999988</v>
      </c>
      <c r="G26" s="457">
        <v>-1526.7999999999997</v>
      </c>
      <c r="H26" s="457">
        <v>0</v>
      </c>
    </row>
    <row r="27" spans="1:8" x14ac:dyDescent="0.25">
      <c r="C27" s="362"/>
      <c r="D27" s="362"/>
      <c r="E27" s="362"/>
      <c r="F27" s="362"/>
      <c r="G27" s="362"/>
      <c r="H27" s="362"/>
    </row>
    <row r="28" spans="1:8" x14ac:dyDescent="0.25">
      <c r="C28" s="362"/>
      <c r="D28" s="362"/>
      <c r="E28" s="589"/>
      <c r="F28" s="589"/>
      <c r="G28" s="362"/>
    </row>
  </sheetData>
  <sheetProtection algorithmName="SHA-512" hashValue="788zDOW+nKFg0WOG9a8U/ErEX0LwGNWYsVI11tGEZzIfp+z8K4zUw/8B7jSCTPm9BzaP0sgcgfAVbmHR5NqyaQ==" saltValue="xZyXMqaijBfLzXNd+Tl77g==" spinCount="100000" sheet="1" objects="1" scenarios="1"/>
  <mergeCells count="8">
    <mergeCell ref="A1:H1"/>
    <mergeCell ref="C3:F3"/>
    <mergeCell ref="G3:G6"/>
    <mergeCell ref="H3:H6"/>
    <mergeCell ref="D4:E4"/>
    <mergeCell ref="D5:D6"/>
    <mergeCell ref="E5:E6"/>
    <mergeCell ref="F4:F6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Width="0" orientation="landscape" r:id="rId1"/>
  <headerFooter>
    <oddHeader>&amp;CEN
Annex XV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showGridLines="0" zoomScaleNormal="100" workbookViewId="0">
      <selection activeCell="F22" sqref="F22"/>
    </sheetView>
  </sheetViews>
  <sheetFormatPr defaultRowHeight="10.5" x14ac:dyDescent="0.25"/>
  <cols>
    <col min="1" max="1" width="4.7265625" style="72" customWidth="1"/>
    <col min="2" max="2" width="26.453125" style="1" customWidth="1"/>
    <col min="3" max="4" width="16" style="1" customWidth="1"/>
    <col min="5" max="16384" width="8.7265625" style="1"/>
  </cols>
  <sheetData>
    <row r="1" spans="1:6" x14ac:dyDescent="0.25">
      <c r="A1" s="641" t="s">
        <v>593</v>
      </c>
      <c r="B1" s="641"/>
      <c r="C1" s="641"/>
      <c r="D1" s="641"/>
      <c r="F1" s="346" t="s">
        <v>752</v>
      </c>
    </row>
    <row r="2" spans="1:6" ht="11" thickBot="1" x14ac:dyDescent="0.3">
      <c r="A2" s="676"/>
      <c r="B2" s="676"/>
      <c r="C2" s="122" t="s">
        <v>0</v>
      </c>
      <c r="D2" s="122" t="s">
        <v>1</v>
      </c>
    </row>
    <row r="3" spans="1:6" x14ac:dyDescent="0.25">
      <c r="A3" s="676"/>
      <c r="B3" s="676"/>
      <c r="C3" s="677" t="s">
        <v>589</v>
      </c>
      <c r="D3" s="677"/>
    </row>
    <row r="4" spans="1:6" ht="11" thickBot="1" x14ac:dyDescent="0.3">
      <c r="A4" s="676"/>
      <c r="B4" s="676"/>
      <c r="C4" s="678"/>
      <c r="D4" s="678"/>
    </row>
    <row r="5" spans="1:6" ht="21.5" thickBot="1" x14ac:dyDescent="0.3">
      <c r="A5" s="675"/>
      <c r="B5" s="675"/>
      <c r="C5" s="369" t="s">
        <v>590</v>
      </c>
      <c r="D5" s="369" t="s">
        <v>591</v>
      </c>
    </row>
    <row r="6" spans="1:6" ht="11" thickBot="1" x14ac:dyDescent="0.3">
      <c r="A6" s="177" t="s">
        <v>30</v>
      </c>
      <c r="B6" s="136" t="s">
        <v>582</v>
      </c>
      <c r="C6" s="456">
        <v>0</v>
      </c>
      <c r="D6" s="456">
        <v>0</v>
      </c>
      <c r="E6" s="18"/>
    </row>
    <row r="7" spans="1:6" ht="11" thickBot="1" x14ac:dyDescent="0.3">
      <c r="A7" s="177" t="s">
        <v>31</v>
      </c>
      <c r="B7" s="136" t="s">
        <v>583</v>
      </c>
      <c r="C7" s="456">
        <v>0</v>
      </c>
      <c r="D7" s="456">
        <v>0</v>
      </c>
      <c r="E7" s="18"/>
    </row>
    <row r="8" spans="1:6" ht="11" thickBot="1" x14ac:dyDescent="0.3">
      <c r="A8" s="178" t="s">
        <v>75</v>
      </c>
      <c r="B8" s="179" t="s">
        <v>584</v>
      </c>
      <c r="C8" s="456">
        <v>0</v>
      </c>
      <c r="D8" s="456">
        <v>0</v>
      </c>
      <c r="E8" s="18"/>
    </row>
    <row r="9" spans="1:6" ht="11" thickBot="1" x14ac:dyDescent="0.3">
      <c r="A9" s="178" t="s">
        <v>76</v>
      </c>
      <c r="B9" s="179" t="s">
        <v>585</v>
      </c>
      <c r="C9" s="456">
        <v>0</v>
      </c>
      <c r="D9" s="456">
        <v>0</v>
      </c>
      <c r="E9" s="18"/>
    </row>
    <row r="10" spans="1:6" ht="11" thickBot="1" x14ac:dyDescent="0.3">
      <c r="A10" s="178" t="s">
        <v>77</v>
      </c>
      <c r="B10" s="179" t="s">
        <v>586</v>
      </c>
      <c r="C10" s="456">
        <v>0</v>
      </c>
      <c r="D10" s="456">
        <v>0</v>
      </c>
      <c r="E10" s="18"/>
    </row>
    <row r="11" spans="1:6" ht="11" thickBot="1" x14ac:dyDescent="0.3">
      <c r="A11" s="178" t="s">
        <v>78</v>
      </c>
      <c r="B11" s="179" t="s">
        <v>587</v>
      </c>
      <c r="C11" s="456">
        <v>0</v>
      </c>
      <c r="D11" s="456">
        <v>0</v>
      </c>
      <c r="E11" s="18"/>
    </row>
    <row r="12" spans="1:6" ht="11" thickBot="1" x14ac:dyDescent="0.3">
      <c r="A12" s="178" t="s">
        <v>79</v>
      </c>
      <c r="B12" s="179" t="s">
        <v>588</v>
      </c>
      <c r="C12" s="456">
        <v>0</v>
      </c>
      <c r="D12" s="456">
        <v>0</v>
      </c>
      <c r="E12" s="18"/>
    </row>
    <row r="13" spans="1:6" ht="11" thickBot="1" x14ac:dyDescent="0.3">
      <c r="A13" s="373" t="s">
        <v>80</v>
      </c>
      <c r="B13" s="143" t="s">
        <v>212</v>
      </c>
      <c r="C13" s="457">
        <v>0</v>
      </c>
      <c r="D13" s="457">
        <v>0</v>
      </c>
      <c r="E13" s="18"/>
    </row>
  </sheetData>
  <sheetProtection algorithmName="SHA-512" hashValue="h+aTPk1x7ZLfbNgs0BfRv9/f+nz9dIMB11VP0Ss/jUAyhvuP0LgEEF/Sk59+PrFBpPtx4ZcurRBmlhNadg1adQ==" saltValue="O0DhK6FjguLZ2Sf/zlrVog==" spinCount="100000" sheet="1" objects="1" scenarios="1"/>
  <mergeCells count="6">
    <mergeCell ref="A1:D1"/>
    <mergeCell ref="A5:B5"/>
    <mergeCell ref="A2:B2"/>
    <mergeCell ref="A3:B3"/>
    <mergeCell ref="C3:D4"/>
    <mergeCell ref="A4:B4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11"/>
  <sheetViews>
    <sheetView showGridLines="0" zoomScaleNormal="100" zoomScaleSheetLayoutView="100" zoomScalePageLayoutView="80" workbookViewId="0">
      <selection activeCell="D20" sqref="D20"/>
    </sheetView>
  </sheetViews>
  <sheetFormatPr defaultColWidth="9.1796875" defaultRowHeight="10.5" x14ac:dyDescent="0.25"/>
  <cols>
    <col min="1" max="1" width="3.7265625" style="6" customWidth="1"/>
    <col min="2" max="2" width="23" style="6" customWidth="1"/>
    <col min="3" max="7" width="13.6328125" style="6" customWidth="1"/>
    <col min="8" max="8" width="8.7265625" style="6" customWidth="1"/>
    <col min="9" max="16384" width="9.1796875" style="6"/>
  </cols>
  <sheetData>
    <row r="1" spans="1:9" x14ac:dyDescent="0.25">
      <c r="A1" s="633" t="s">
        <v>594</v>
      </c>
      <c r="B1" s="633"/>
      <c r="C1" s="633"/>
      <c r="D1" s="633"/>
      <c r="E1" s="633"/>
      <c r="F1" s="633"/>
      <c r="G1" s="633"/>
      <c r="I1" s="346" t="s">
        <v>752</v>
      </c>
    </row>
    <row r="2" spans="1:9" ht="11" thickBot="1" x14ac:dyDescent="0.3">
      <c r="B2" s="15"/>
      <c r="C2" s="199" t="s">
        <v>0</v>
      </c>
      <c r="D2" s="199" t="s">
        <v>1</v>
      </c>
      <c r="E2" s="199" t="s">
        <v>2</v>
      </c>
      <c r="F2" s="199" t="s">
        <v>3</v>
      </c>
      <c r="G2" s="199" t="s">
        <v>4</v>
      </c>
      <c r="H2" s="71"/>
      <c r="I2" s="12"/>
    </row>
    <row r="3" spans="1:9" ht="21.5" customHeight="1" thickBot="1" x14ac:dyDescent="0.3">
      <c r="B3" s="15"/>
      <c r="C3" s="681" t="s">
        <v>595</v>
      </c>
      <c r="D3" s="679" t="s">
        <v>596</v>
      </c>
      <c r="E3" s="679"/>
      <c r="F3" s="679"/>
      <c r="G3" s="679"/>
      <c r="H3" s="16"/>
      <c r="I3" s="12"/>
    </row>
    <row r="4" spans="1:9" ht="21.5" thickBot="1" x14ac:dyDescent="0.3">
      <c r="B4" s="15"/>
      <c r="C4" s="682"/>
      <c r="D4" s="180"/>
      <c r="E4" s="184" t="s">
        <v>597</v>
      </c>
      <c r="F4" s="680" t="s">
        <v>598</v>
      </c>
      <c r="G4" s="680"/>
      <c r="H4" s="16"/>
      <c r="I4" s="12"/>
    </row>
    <row r="5" spans="1:9" ht="42.5" thickBot="1" x14ac:dyDescent="0.3">
      <c r="A5" s="236"/>
      <c r="B5" s="237"/>
      <c r="C5" s="683"/>
      <c r="D5" s="238"/>
      <c r="E5" s="238"/>
      <c r="F5" s="238"/>
      <c r="G5" s="239" t="s">
        <v>599</v>
      </c>
      <c r="H5" s="16"/>
      <c r="I5" s="12"/>
    </row>
    <row r="6" spans="1:9" ht="11.25" customHeight="1" thickBot="1" x14ac:dyDescent="0.3">
      <c r="A6" s="181">
        <v>1</v>
      </c>
      <c r="B6" s="93" t="s">
        <v>524</v>
      </c>
      <c r="C6" s="590">
        <v>45387.200000000004</v>
      </c>
      <c r="D6" s="590">
        <v>86300.5</v>
      </c>
      <c r="E6" s="590">
        <v>79623.5</v>
      </c>
      <c r="F6" s="590">
        <v>6677</v>
      </c>
      <c r="G6" s="590">
        <v>0</v>
      </c>
      <c r="H6" s="16"/>
      <c r="I6" s="12"/>
    </row>
    <row r="7" spans="1:9" ht="11.25" customHeight="1" thickBot="1" x14ac:dyDescent="0.3">
      <c r="A7" s="181">
        <v>2</v>
      </c>
      <c r="B7" s="93" t="s">
        <v>600</v>
      </c>
      <c r="C7" s="591">
        <v>59641.5</v>
      </c>
      <c r="D7" s="591">
        <v>0</v>
      </c>
      <c r="E7" s="591">
        <v>0</v>
      </c>
      <c r="F7" s="591">
        <v>0</v>
      </c>
      <c r="G7" s="592" t="s">
        <v>95</v>
      </c>
      <c r="H7" s="16"/>
      <c r="I7" s="12"/>
    </row>
    <row r="8" spans="1:9" ht="12" customHeight="1" thickBot="1" x14ac:dyDescent="0.3">
      <c r="A8" s="81">
        <v>3</v>
      </c>
      <c r="B8" s="182" t="s">
        <v>212</v>
      </c>
      <c r="C8" s="593">
        <v>105028.70000000001</v>
      </c>
      <c r="D8" s="593">
        <v>86300.5</v>
      </c>
      <c r="E8" s="593">
        <v>79623.5</v>
      </c>
      <c r="F8" s="460">
        <v>6677</v>
      </c>
      <c r="G8" s="593">
        <v>0</v>
      </c>
      <c r="H8" s="594"/>
      <c r="I8" s="12"/>
    </row>
    <row r="9" spans="1:9" ht="11" thickBot="1" x14ac:dyDescent="0.3">
      <c r="A9" s="181">
        <v>4</v>
      </c>
      <c r="B9" s="183" t="s">
        <v>601</v>
      </c>
      <c r="C9" s="591">
        <v>829.7</v>
      </c>
      <c r="D9" s="591">
        <v>677.1</v>
      </c>
      <c r="E9" s="591">
        <v>593.20000000000005</v>
      </c>
      <c r="F9" s="591">
        <v>78.8</v>
      </c>
      <c r="G9" s="591">
        <v>0</v>
      </c>
      <c r="H9" s="594"/>
      <c r="I9" s="12"/>
    </row>
    <row r="10" spans="1:9" ht="21.5" thickBot="1" x14ac:dyDescent="0.3">
      <c r="A10" s="181" t="s">
        <v>56</v>
      </c>
      <c r="B10" s="183" t="s">
        <v>602</v>
      </c>
      <c r="C10" s="591">
        <v>829.7</v>
      </c>
      <c r="D10" s="591">
        <v>677.1</v>
      </c>
      <c r="E10" s="592"/>
      <c r="F10" s="592"/>
      <c r="G10" s="592"/>
      <c r="H10" s="16"/>
      <c r="I10" s="12"/>
    </row>
    <row r="11" spans="1:9" x14ac:dyDescent="0.25">
      <c r="B11" s="4"/>
      <c r="C11" s="437"/>
      <c r="D11" s="437"/>
      <c r="E11" s="437"/>
      <c r="F11" s="437"/>
      <c r="G11" s="437"/>
    </row>
  </sheetData>
  <sheetProtection algorithmName="SHA-512" hashValue="Rdjo3Ba2xMZGzKfil/FtPZ7Ietx3TTedvjdv6fZG4cZKAcp96SQodRlKs/F9fcqBBR1dDn3bi2QhEEkoiRp7XA==" saltValue="oChm6IuvpMAH3Qr33vmfhg==" spinCount="100000" sheet="1" objects="1" scenarios="1"/>
  <mergeCells count="4">
    <mergeCell ref="A1:G1"/>
    <mergeCell ref="D3:G3"/>
    <mergeCell ref="F4:G4"/>
    <mergeCell ref="C3:C5"/>
  </mergeCells>
  <hyperlinks>
    <hyperlink ref="I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&amp;CEN
Annex XVII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showGridLines="0" zoomScaleNormal="100" zoomScalePageLayoutView="80" workbookViewId="0">
      <selection activeCell="G29" sqref="G29"/>
    </sheetView>
  </sheetViews>
  <sheetFormatPr defaultRowHeight="10.5" x14ac:dyDescent="0.25"/>
  <cols>
    <col min="1" max="1" width="3.36328125" style="72" customWidth="1"/>
    <col min="2" max="2" width="42.26953125" style="1" customWidth="1"/>
    <col min="3" max="4" width="14.08984375" style="1" customWidth="1"/>
    <col min="5" max="6" width="14.6328125" style="1" customWidth="1"/>
    <col min="7" max="8" width="14.7265625" style="1" customWidth="1"/>
    <col min="9" max="16384" width="8.7265625" style="1"/>
  </cols>
  <sheetData>
    <row r="1" spans="1:10" ht="11" thickBot="1" x14ac:dyDescent="0.3">
      <c r="A1" s="633" t="s">
        <v>603</v>
      </c>
      <c r="B1" s="633"/>
      <c r="C1" s="633"/>
      <c r="D1" s="633"/>
      <c r="E1" s="633"/>
      <c r="F1" s="633"/>
      <c r="G1" s="633"/>
      <c r="H1" s="633"/>
      <c r="I1" s="6"/>
      <c r="J1" s="346" t="s">
        <v>752</v>
      </c>
    </row>
    <row r="2" spans="1:10" s="70" customFormat="1" ht="11" customHeight="1" thickBot="1" x14ac:dyDescent="0.3">
      <c r="B2" s="686" t="s">
        <v>622</v>
      </c>
      <c r="C2" s="240" t="s">
        <v>0</v>
      </c>
      <c r="D2" s="240" t="s">
        <v>1</v>
      </c>
      <c r="E2" s="240" t="s">
        <v>2</v>
      </c>
      <c r="F2" s="240" t="s">
        <v>3</v>
      </c>
      <c r="G2" s="240" t="s">
        <v>4</v>
      </c>
      <c r="H2" s="240" t="s">
        <v>23</v>
      </c>
    </row>
    <row r="3" spans="1:10" ht="32.5" customHeight="1" thickBot="1" x14ac:dyDescent="0.3">
      <c r="A3" s="71"/>
      <c r="B3" s="686"/>
      <c r="C3" s="684" t="s">
        <v>604</v>
      </c>
      <c r="D3" s="684"/>
      <c r="E3" s="684" t="s">
        <v>605</v>
      </c>
      <c r="F3" s="684"/>
      <c r="G3" s="685" t="s">
        <v>606</v>
      </c>
      <c r="H3" s="685"/>
    </row>
    <row r="4" spans="1:10" ht="21.5" thickBot="1" x14ac:dyDescent="0.3">
      <c r="A4" s="71"/>
      <c r="B4" s="687"/>
      <c r="C4" s="374" t="s">
        <v>917</v>
      </c>
      <c r="D4" s="374" t="s">
        <v>406</v>
      </c>
      <c r="E4" s="374" t="s">
        <v>917</v>
      </c>
      <c r="F4" s="374" t="s">
        <v>406</v>
      </c>
      <c r="G4" s="207" t="s">
        <v>608</v>
      </c>
      <c r="H4" s="207" t="s">
        <v>609</v>
      </c>
    </row>
    <row r="5" spans="1:10" ht="11" thickBot="1" x14ac:dyDescent="0.3">
      <c r="A5" s="147">
        <v>1</v>
      </c>
      <c r="B5" s="146" t="s">
        <v>610</v>
      </c>
      <c r="C5" s="364">
        <v>50626.8</v>
      </c>
      <c r="D5" s="364">
        <v>0</v>
      </c>
      <c r="E5" s="364">
        <v>50791.9</v>
      </c>
      <c r="F5" s="364">
        <v>139.1</v>
      </c>
      <c r="G5" s="364">
        <v>960.1</v>
      </c>
      <c r="H5" s="563">
        <v>1.8851805036071059</v>
      </c>
    </row>
    <row r="6" spans="1:10" ht="11" thickBot="1" x14ac:dyDescent="0.3">
      <c r="A6" s="147">
        <v>2</v>
      </c>
      <c r="B6" s="146" t="s">
        <v>611</v>
      </c>
      <c r="C6" s="364">
        <v>3192.9</v>
      </c>
      <c r="D6" s="364">
        <v>445.8</v>
      </c>
      <c r="E6" s="364">
        <v>3192.9</v>
      </c>
      <c r="F6" s="364">
        <v>202.9</v>
      </c>
      <c r="G6" s="364">
        <v>679.2</v>
      </c>
      <c r="H6" s="563">
        <v>19.999999992665675</v>
      </c>
    </row>
    <row r="7" spans="1:10" ht="11" thickBot="1" x14ac:dyDescent="0.3">
      <c r="A7" s="147">
        <v>3</v>
      </c>
      <c r="B7" s="146" t="s">
        <v>612</v>
      </c>
      <c r="C7" s="364">
        <v>4.8</v>
      </c>
      <c r="D7" s="364">
        <v>0.2</v>
      </c>
      <c r="E7" s="364">
        <v>4.8</v>
      </c>
      <c r="F7" s="364">
        <v>0.1</v>
      </c>
      <c r="G7" s="364">
        <v>2.4</v>
      </c>
      <c r="H7" s="563">
        <v>49.999999536887806</v>
      </c>
    </row>
    <row r="8" spans="1:10" ht="11" thickBot="1" x14ac:dyDescent="0.3">
      <c r="A8" s="147">
        <v>4</v>
      </c>
      <c r="B8" s="146" t="s">
        <v>613</v>
      </c>
      <c r="C8" s="364">
        <v>6755.5</v>
      </c>
      <c r="D8" s="364">
        <v>0</v>
      </c>
      <c r="E8" s="364">
        <v>7167.5</v>
      </c>
      <c r="F8" s="364">
        <v>0</v>
      </c>
      <c r="G8" s="364">
        <v>0</v>
      </c>
      <c r="H8" s="563">
        <v>0</v>
      </c>
    </row>
    <row r="9" spans="1:10" ht="11" thickBot="1" x14ac:dyDescent="0.3">
      <c r="A9" s="147">
        <v>5</v>
      </c>
      <c r="B9" s="146" t="s">
        <v>614</v>
      </c>
      <c r="C9" s="364">
        <v>0</v>
      </c>
      <c r="D9" s="364">
        <v>0</v>
      </c>
      <c r="E9" s="364">
        <v>0</v>
      </c>
      <c r="F9" s="364">
        <v>0</v>
      </c>
      <c r="G9" s="364">
        <v>0</v>
      </c>
      <c r="H9" s="563">
        <v>0</v>
      </c>
    </row>
    <row r="10" spans="1:10" ht="11" thickBot="1" x14ac:dyDescent="0.3">
      <c r="A10" s="147">
        <v>6</v>
      </c>
      <c r="B10" s="146" t="s">
        <v>436</v>
      </c>
      <c r="C10" s="364">
        <v>0.6</v>
      </c>
      <c r="D10" s="364">
        <v>0</v>
      </c>
      <c r="E10" s="364">
        <v>0.6</v>
      </c>
      <c r="F10" s="364">
        <v>0</v>
      </c>
      <c r="G10" s="364">
        <v>3.1</v>
      </c>
      <c r="H10" s="563">
        <v>499.95544350430788</v>
      </c>
    </row>
    <row r="11" spans="1:10" ht="11" thickBot="1" x14ac:dyDescent="0.3">
      <c r="A11" s="147">
        <v>7</v>
      </c>
      <c r="B11" s="146" t="s">
        <v>439</v>
      </c>
      <c r="C11" s="364">
        <v>5875.7</v>
      </c>
      <c r="D11" s="364">
        <v>4542.1000000000004</v>
      </c>
      <c r="E11" s="364">
        <v>5851.4</v>
      </c>
      <c r="F11" s="364">
        <v>136.6</v>
      </c>
      <c r="G11" s="364">
        <v>5718.1</v>
      </c>
      <c r="H11" s="563">
        <v>95.494269458912456</v>
      </c>
    </row>
    <row r="12" spans="1:10" ht="11" thickBot="1" x14ac:dyDescent="0.3">
      <c r="A12" s="147">
        <v>8</v>
      </c>
      <c r="B12" s="146" t="s">
        <v>438</v>
      </c>
      <c r="C12" s="364">
        <v>29201.800000000003</v>
      </c>
      <c r="D12" s="364">
        <v>6597.7000000000007</v>
      </c>
      <c r="E12" s="364">
        <v>29128.300000000003</v>
      </c>
      <c r="F12" s="364">
        <v>2876.2999999999997</v>
      </c>
      <c r="G12" s="364">
        <v>22869.200000000001</v>
      </c>
      <c r="H12" s="563">
        <v>71.455894937749378</v>
      </c>
    </row>
    <row r="13" spans="1:10" ht="11" thickBot="1" x14ac:dyDescent="0.3">
      <c r="A13" s="147">
        <v>9</v>
      </c>
      <c r="B13" s="146" t="s">
        <v>437</v>
      </c>
      <c r="C13" s="364">
        <v>37211.1</v>
      </c>
      <c r="D13" s="364">
        <v>98.5</v>
      </c>
      <c r="E13" s="364">
        <v>37209.9</v>
      </c>
      <c r="F13" s="364">
        <v>48.8</v>
      </c>
      <c r="G13" s="364">
        <v>13775.3</v>
      </c>
      <c r="H13" s="563">
        <v>36.971970537968978</v>
      </c>
    </row>
    <row r="14" spans="1:10" ht="11" thickBot="1" x14ac:dyDescent="0.3">
      <c r="A14" s="147">
        <v>10</v>
      </c>
      <c r="B14" s="146" t="s">
        <v>440</v>
      </c>
      <c r="C14" s="364">
        <v>485.3</v>
      </c>
      <c r="D14" s="364">
        <v>3</v>
      </c>
      <c r="E14" s="364">
        <v>482.3</v>
      </c>
      <c r="F14" s="364">
        <v>1.1000000000000001</v>
      </c>
      <c r="G14" s="364">
        <v>532.70000000000005</v>
      </c>
      <c r="H14" s="563">
        <v>110.20209259035667</v>
      </c>
    </row>
    <row r="15" spans="1:10" ht="11" thickBot="1" x14ac:dyDescent="0.3">
      <c r="A15" s="147">
        <v>11</v>
      </c>
      <c r="B15" s="146" t="s">
        <v>615</v>
      </c>
      <c r="C15" s="364">
        <v>0</v>
      </c>
      <c r="D15" s="364">
        <v>0</v>
      </c>
      <c r="E15" s="364">
        <v>0</v>
      </c>
      <c r="F15" s="364">
        <v>0</v>
      </c>
      <c r="G15" s="364">
        <v>0</v>
      </c>
      <c r="H15" s="563">
        <v>0</v>
      </c>
    </row>
    <row r="16" spans="1:10" ht="11" thickBot="1" x14ac:dyDescent="0.3">
      <c r="A16" s="147">
        <v>12</v>
      </c>
      <c r="B16" s="146" t="s">
        <v>616</v>
      </c>
      <c r="C16" s="364">
        <v>0</v>
      </c>
      <c r="D16" s="364">
        <v>0</v>
      </c>
      <c r="E16" s="364">
        <v>0</v>
      </c>
      <c r="F16" s="364">
        <v>0</v>
      </c>
      <c r="G16" s="364">
        <v>0</v>
      </c>
      <c r="H16" s="563">
        <v>0</v>
      </c>
    </row>
    <row r="17" spans="1:8" ht="21.5" thickBot="1" x14ac:dyDescent="0.3">
      <c r="A17" s="147">
        <v>13</v>
      </c>
      <c r="B17" s="146" t="s">
        <v>617</v>
      </c>
      <c r="C17" s="364">
        <v>0</v>
      </c>
      <c r="D17" s="364">
        <v>0</v>
      </c>
      <c r="E17" s="364">
        <v>0</v>
      </c>
      <c r="F17" s="364">
        <v>0</v>
      </c>
      <c r="G17" s="364">
        <v>0</v>
      </c>
      <c r="H17" s="563">
        <v>0</v>
      </c>
    </row>
    <row r="18" spans="1:8" ht="11" thickBot="1" x14ac:dyDescent="0.3">
      <c r="A18" s="147">
        <v>14</v>
      </c>
      <c r="B18" s="146" t="s">
        <v>618</v>
      </c>
      <c r="C18" s="364">
        <v>0</v>
      </c>
      <c r="D18" s="364">
        <v>0</v>
      </c>
      <c r="E18" s="364">
        <v>0</v>
      </c>
      <c r="F18" s="364">
        <v>0</v>
      </c>
      <c r="G18" s="364">
        <v>0</v>
      </c>
      <c r="H18" s="563">
        <v>0</v>
      </c>
    </row>
    <row r="19" spans="1:8" ht="11" thickBot="1" x14ac:dyDescent="0.3">
      <c r="A19" s="147">
        <v>15</v>
      </c>
      <c r="B19" s="146" t="s">
        <v>619</v>
      </c>
      <c r="C19" s="364">
        <v>0</v>
      </c>
      <c r="D19" s="364">
        <v>0</v>
      </c>
      <c r="E19" s="364">
        <v>0</v>
      </c>
      <c r="F19" s="364">
        <v>0</v>
      </c>
      <c r="G19" s="364">
        <v>0</v>
      </c>
      <c r="H19" s="563">
        <v>0</v>
      </c>
    </row>
    <row r="20" spans="1:8" ht="11" thickBot="1" x14ac:dyDescent="0.3">
      <c r="A20" s="147">
        <v>16</v>
      </c>
      <c r="B20" s="146" t="s">
        <v>620</v>
      </c>
      <c r="C20" s="364">
        <v>2950.1</v>
      </c>
      <c r="D20" s="364">
        <v>0</v>
      </c>
      <c r="E20" s="364">
        <v>2950.1</v>
      </c>
      <c r="F20" s="364">
        <v>0</v>
      </c>
      <c r="G20" s="364">
        <v>2951.2</v>
      </c>
      <c r="H20" s="563">
        <v>100.03675224094297</v>
      </c>
    </row>
    <row r="21" spans="1:8" ht="11" thickBot="1" x14ac:dyDescent="0.3">
      <c r="A21" s="187">
        <v>17</v>
      </c>
      <c r="B21" s="149" t="s">
        <v>621</v>
      </c>
      <c r="C21" s="483">
        <v>136304.6</v>
      </c>
      <c r="D21" s="483">
        <v>11687.3</v>
      </c>
      <c r="E21" s="483">
        <v>136779.70000000001</v>
      </c>
      <c r="F21" s="483">
        <v>3404.9</v>
      </c>
      <c r="G21" s="483">
        <v>47491.3</v>
      </c>
      <c r="H21" s="564">
        <v>33.877718601589294</v>
      </c>
    </row>
    <row r="22" spans="1:8" x14ac:dyDescent="0.25">
      <c r="C22" s="362"/>
      <c r="D22" s="362"/>
      <c r="E22" s="362"/>
      <c r="F22" s="362"/>
      <c r="G22" s="362"/>
      <c r="H22" s="362"/>
    </row>
  </sheetData>
  <sheetProtection algorithmName="SHA-512" hashValue="0A9Gq5dppsYU1V/0u8P4GyITy1e9d60qGVRwKLN5HB35kFEb036zSfCKyKrmiemO2UmZxrjuwWZvcfIsLJ5l9A==" saltValue="g2dRkOirnr0dpLpwDHdegw==" spinCount="100000" sheet="1" objects="1" scenarios="1"/>
  <mergeCells count="5">
    <mergeCell ref="A1:H1"/>
    <mergeCell ref="C3:D3"/>
    <mergeCell ref="E3:F3"/>
    <mergeCell ref="G3:H3"/>
    <mergeCell ref="B2:B4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&amp;CEN
Annex XIX</oddHead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2"/>
  <sheetViews>
    <sheetView showGridLines="0" zoomScaleNormal="100" zoomScaleSheetLayoutView="90" workbookViewId="0">
      <selection activeCell="L30" sqref="L30"/>
    </sheetView>
  </sheetViews>
  <sheetFormatPr defaultColWidth="22.7265625" defaultRowHeight="10.5" x14ac:dyDescent="0.25"/>
  <cols>
    <col min="1" max="1" width="3.81640625" style="189" customWidth="1"/>
    <col min="2" max="2" width="39.08984375" style="62" customWidth="1"/>
    <col min="3" max="19" width="7.81640625" style="67" customWidth="1"/>
    <col min="20" max="20" width="6.90625" style="62" customWidth="1"/>
    <col min="21" max="21" width="8.54296875" style="62" customWidth="1"/>
    <col min="22" max="127" width="22.7265625" style="62"/>
    <col min="128" max="16384" width="22.7265625" style="61"/>
  </cols>
  <sheetData>
    <row r="1" spans="1:112" x14ac:dyDescent="0.25">
      <c r="A1" s="633" t="s">
        <v>718</v>
      </c>
      <c r="B1" s="633"/>
      <c r="C1" s="633"/>
      <c r="D1" s="633"/>
      <c r="E1" s="633"/>
      <c r="F1" s="633"/>
      <c r="G1" s="633"/>
      <c r="H1" s="633"/>
      <c r="I1" s="633"/>
      <c r="J1" s="633"/>
      <c r="K1" s="633"/>
      <c r="L1" s="633"/>
      <c r="M1" s="633"/>
      <c r="N1" s="633"/>
      <c r="O1" s="633"/>
      <c r="P1" s="633"/>
      <c r="Q1" s="633"/>
      <c r="R1" s="633"/>
      <c r="S1" s="633"/>
      <c r="U1" s="346" t="s">
        <v>752</v>
      </c>
    </row>
    <row r="2" spans="1:112" s="66" customFormat="1" ht="11" thickBot="1" x14ac:dyDescent="0.4">
      <c r="A2" s="693"/>
      <c r="B2" s="694" t="s">
        <v>690</v>
      </c>
      <c r="C2" s="227" t="s">
        <v>0</v>
      </c>
      <c r="D2" s="227" t="s">
        <v>1</v>
      </c>
      <c r="E2" s="227" t="s">
        <v>2</v>
      </c>
      <c r="F2" s="227" t="s">
        <v>3</v>
      </c>
      <c r="G2" s="227" t="s">
        <v>4</v>
      </c>
      <c r="H2" s="227" t="s">
        <v>23</v>
      </c>
      <c r="I2" s="227" t="s">
        <v>22</v>
      </c>
      <c r="J2" s="227" t="s">
        <v>24</v>
      </c>
      <c r="K2" s="227" t="s">
        <v>25</v>
      </c>
      <c r="L2" s="227" t="s">
        <v>26</v>
      </c>
      <c r="M2" s="227" t="s">
        <v>27</v>
      </c>
      <c r="N2" s="227" t="s">
        <v>28</v>
      </c>
      <c r="O2" s="227" t="s">
        <v>29</v>
      </c>
      <c r="P2" s="227" t="s">
        <v>72</v>
      </c>
      <c r="Q2" s="227" t="s">
        <v>73</v>
      </c>
      <c r="R2" s="227" t="s">
        <v>99</v>
      </c>
      <c r="S2" s="227" t="s">
        <v>100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</row>
    <row r="3" spans="1:112" s="64" customFormat="1" ht="15" customHeight="1" thickBot="1" x14ac:dyDescent="0.4">
      <c r="A3" s="693"/>
      <c r="B3" s="694"/>
      <c r="C3" s="688" t="s">
        <v>623</v>
      </c>
      <c r="D3" s="688"/>
      <c r="E3" s="688"/>
      <c r="F3" s="688"/>
      <c r="G3" s="688"/>
      <c r="H3" s="688"/>
      <c r="I3" s="688"/>
      <c r="J3" s="688"/>
      <c r="K3" s="688"/>
      <c r="L3" s="688"/>
      <c r="M3" s="688"/>
      <c r="N3" s="688"/>
      <c r="O3" s="688"/>
      <c r="P3" s="688"/>
      <c r="Q3" s="688"/>
      <c r="R3" s="689" t="s">
        <v>212</v>
      </c>
      <c r="S3" s="691" t="s">
        <v>624</v>
      </c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</row>
    <row r="4" spans="1:112" s="64" customFormat="1" ht="15" customHeight="1" thickBot="1" x14ac:dyDescent="0.4">
      <c r="A4" s="693"/>
      <c r="B4" s="694"/>
      <c r="C4" s="461">
        <v>0</v>
      </c>
      <c r="D4" s="461">
        <v>0.02</v>
      </c>
      <c r="E4" s="461">
        <v>0.04</v>
      </c>
      <c r="F4" s="461">
        <v>0.1</v>
      </c>
      <c r="G4" s="461">
        <v>0.2</v>
      </c>
      <c r="H4" s="461">
        <v>0.35</v>
      </c>
      <c r="I4" s="461">
        <v>0.5</v>
      </c>
      <c r="J4" s="461">
        <v>0.7</v>
      </c>
      <c r="K4" s="461">
        <v>0.75</v>
      </c>
      <c r="L4" s="462">
        <v>1</v>
      </c>
      <c r="M4" s="462">
        <v>1.5</v>
      </c>
      <c r="N4" s="462">
        <v>2.5</v>
      </c>
      <c r="O4" s="462">
        <v>3.7</v>
      </c>
      <c r="P4" s="462">
        <v>12.5</v>
      </c>
      <c r="Q4" s="462" t="s">
        <v>625</v>
      </c>
      <c r="R4" s="690"/>
      <c r="S4" s="692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</row>
    <row r="5" spans="1:112" s="68" customFormat="1" ht="11" thickBot="1" x14ac:dyDescent="0.3">
      <c r="A5" s="190">
        <v>1</v>
      </c>
      <c r="B5" s="191" t="s">
        <v>610</v>
      </c>
      <c r="C5" s="459">
        <v>50478.400000000001</v>
      </c>
      <c r="D5" s="459">
        <v>0</v>
      </c>
      <c r="E5" s="459">
        <v>0</v>
      </c>
      <c r="F5" s="459">
        <v>0</v>
      </c>
      <c r="G5" s="459">
        <v>74.099999999999994</v>
      </c>
      <c r="H5" s="459">
        <v>0</v>
      </c>
      <c r="I5" s="459">
        <v>0</v>
      </c>
      <c r="J5" s="459">
        <v>0</v>
      </c>
      <c r="K5" s="459">
        <v>0</v>
      </c>
      <c r="L5" s="459">
        <v>0</v>
      </c>
      <c r="M5" s="459">
        <v>0</v>
      </c>
      <c r="N5" s="459">
        <v>378.5</v>
      </c>
      <c r="O5" s="459">
        <v>0</v>
      </c>
      <c r="P5" s="459">
        <v>0</v>
      </c>
      <c r="Q5" s="459">
        <v>0</v>
      </c>
      <c r="R5" s="460">
        <v>50931</v>
      </c>
      <c r="S5" s="459">
        <v>50455.4</v>
      </c>
      <c r="T5" s="463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67"/>
      <c r="DG5" s="67"/>
      <c r="DH5" s="67"/>
    </row>
    <row r="6" spans="1:112" s="68" customFormat="1" ht="11" thickBot="1" x14ac:dyDescent="0.3">
      <c r="A6" s="190">
        <v>2</v>
      </c>
      <c r="B6" s="191" t="s">
        <v>611</v>
      </c>
      <c r="C6" s="459">
        <v>0</v>
      </c>
      <c r="D6" s="459">
        <v>0</v>
      </c>
      <c r="E6" s="459">
        <v>0</v>
      </c>
      <c r="F6" s="459">
        <v>0</v>
      </c>
      <c r="G6" s="459">
        <v>3395.8</v>
      </c>
      <c r="H6" s="459">
        <v>0</v>
      </c>
      <c r="I6" s="459">
        <v>0</v>
      </c>
      <c r="J6" s="459">
        <v>0</v>
      </c>
      <c r="K6" s="459">
        <v>0</v>
      </c>
      <c r="L6" s="459">
        <v>0</v>
      </c>
      <c r="M6" s="459">
        <v>0</v>
      </c>
      <c r="N6" s="459">
        <v>0</v>
      </c>
      <c r="O6" s="459">
        <v>0</v>
      </c>
      <c r="P6" s="459">
        <v>0</v>
      </c>
      <c r="Q6" s="459">
        <v>0</v>
      </c>
      <c r="R6" s="460">
        <v>3395.8</v>
      </c>
      <c r="S6" s="459">
        <v>3395.8</v>
      </c>
      <c r="T6" s="463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</row>
    <row r="7" spans="1:112" s="68" customFormat="1" ht="11" thickBot="1" x14ac:dyDescent="0.3">
      <c r="A7" s="190">
        <v>3</v>
      </c>
      <c r="B7" s="191" t="s">
        <v>612</v>
      </c>
      <c r="C7" s="459">
        <v>0</v>
      </c>
      <c r="D7" s="459">
        <v>0</v>
      </c>
      <c r="E7" s="459">
        <v>0</v>
      </c>
      <c r="F7" s="459">
        <v>0</v>
      </c>
      <c r="G7" s="459">
        <v>0</v>
      </c>
      <c r="H7" s="459">
        <v>0</v>
      </c>
      <c r="I7" s="459">
        <v>4.9000000000000004</v>
      </c>
      <c r="J7" s="459">
        <v>0</v>
      </c>
      <c r="K7" s="459">
        <v>0</v>
      </c>
      <c r="L7" s="459">
        <v>0</v>
      </c>
      <c r="M7" s="459">
        <v>0</v>
      </c>
      <c r="N7" s="459">
        <v>0</v>
      </c>
      <c r="O7" s="459">
        <v>0</v>
      </c>
      <c r="P7" s="459">
        <v>0</v>
      </c>
      <c r="Q7" s="459">
        <v>0</v>
      </c>
      <c r="R7" s="460">
        <v>4.9000000000000004</v>
      </c>
      <c r="S7" s="459">
        <v>4.9000000000000004</v>
      </c>
      <c r="T7" s="463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</row>
    <row r="8" spans="1:112" s="68" customFormat="1" ht="11" thickBot="1" x14ac:dyDescent="0.3">
      <c r="A8" s="190">
        <v>4</v>
      </c>
      <c r="B8" s="191" t="s">
        <v>613</v>
      </c>
      <c r="C8" s="459">
        <v>7167.5</v>
      </c>
      <c r="D8" s="459">
        <v>0</v>
      </c>
      <c r="E8" s="459">
        <v>0</v>
      </c>
      <c r="F8" s="459">
        <v>0</v>
      </c>
      <c r="G8" s="459">
        <v>0</v>
      </c>
      <c r="H8" s="459">
        <v>0</v>
      </c>
      <c r="I8" s="459">
        <v>0</v>
      </c>
      <c r="J8" s="459">
        <v>0</v>
      </c>
      <c r="K8" s="459">
        <v>0</v>
      </c>
      <c r="L8" s="459">
        <v>0</v>
      </c>
      <c r="M8" s="459">
        <v>0</v>
      </c>
      <c r="N8" s="459">
        <v>0</v>
      </c>
      <c r="O8" s="459">
        <v>0</v>
      </c>
      <c r="P8" s="459">
        <v>0</v>
      </c>
      <c r="Q8" s="459">
        <v>0</v>
      </c>
      <c r="R8" s="460">
        <v>7167.5</v>
      </c>
      <c r="S8" s="459">
        <v>7167.5</v>
      </c>
      <c r="T8" s="463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</row>
    <row r="9" spans="1:112" s="68" customFormat="1" ht="11" thickBot="1" x14ac:dyDescent="0.3">
      <c r="A9" s="190">
        <v>5</v>
      </c>
      <c r="B9" s="191" t="s">
        <v>614</v>
      </c>
      <c r="C9" s="459">
        <v>0</v>
      </c>
      <c r="D9" s="459">
        <v>0</v>
      </c>
      <c r="E9" s="459">
        <v>0</v>
      </c>
      <c r="F9" s="459">
        <v>0</v>
      </c>
      <c r="G9" s="459">
        <v>0</v>
      </c>
      <c r="H9" s="459">
        <v>0</v>
      </c>
      <c r="I9" s="459">
        <v>0</v>
      </c>
      <c r="J9" s="459">
        <v>0</v>
      </c>
      <c r="K9" s="459">
        <v>0</v>
      </c>
      <c r="L9" s="459">
        <v>0</v>
      </c>
      <c r="M9" s="459">
        <v>0</v>
      </c>
      <c r="N9" s="459">
        <v>0</v>
      </c>
      <c r="O9" s="459">
        <v>0</v>
      </c>
      <c r="P9" s="459">
        <v>0</v>
      </c>
      <c r="Q9" s="459">
        <v>0</v>
      </c>
      <c r="R9" s="460">
        <v>0</v>
      </c>
      <c r="S9" s="459">
        <v>0</v>
      </c>
      <c r="T9" s="463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</row>
    <row r="10" spans="1:112" s="68" customFormat="1" ht="11" thickBot="1" x14ac:dyDescent="0.3">
      <c r="A10" s="190">
        <v>6</v>
      </c>
      <c r="B10" s="191" t="s">
        <v>436</v>
      </c>
      <c r="C10" s="459">
        <v>0</v>
      </c>
      <c r="D10" s="459">
        <v>0</v>
      </c>
      <c r="E10" s="459">
        <v>0</v>
      </c>
      <c r="F10" s="459">
        <v>0</v>
      </c>
      <c r="G10" s="459">
        <v>0</v>
      </c>
      <c r="H10" s="459">
        <v>0</v>
      </c>
      <c r="I10" s="459">
        <v>6.2</v>
      </c>
      <c r="J10" s="459">
        <v>0</v>
      </c>
      <c r="K10" s="459">
        <v>0</v>
      </c>
      <c r="L10" s="459">
        <v>0</v>
      </c>
      <c r="M10" s="459">
        <v>0</v>
      </c>
      <c r="N10" s="459">
        <v>0</v>
      </c>
      <c r="O10" s="459">
        <v>0</v>
      </c>
      <c r="P10" s="459">
        <v>0</v>
      </c>
      <c r="Q10" s="459">
        <v>0</v>
      </c>
      <c r="R10" s="460">
        <v>6.2</v>
      </c>
      <c r="S10" s="459">
        <v>6.2</v>
      </c>
      <c r="T10" s="463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67"/>
      <c r="CH10" s="67"/>
      <c r="CI10" s="67"/>
      <c r="CJ10" s="67"/>
      <c r="CK10" s="67"/>
      <c r="CL10" s="67"/>
      <c r="CM10" s="67"/>
      <c r="CN10" s="67"/>
      <c r="CO10" s="67"/>
      <c r="CP10" s="67"/>
      <c r="CQ10" s="67"/>
      <c r="CR10" s="67"/>
      <c r="CS10" s="67"/>
      <c r="CT10" s="67"/>
      <c r="CU10" s="67"/>
      <c r="CV10" s="67"/>
      <c r="CW10" s="67"/>
      <c r="CX10" s="67"/>
      <c r="CY10" s="67"/>
      <c r="CZ10" s="67"/>
      <c r="DA10" s="67"/>
      <c r="DB10" s="67"/>
      <c r="DC10" s="67"/>
      <c r="DD10" s="67"/>
      <c r="DE10" s="67"/>
      <c r="DF10" s="67"/>
      <c r="DG10" s="67"/>
      <c r="DH10" s="67"/>
    </row>
    <row r="11" spans="1:112" s="68" customFormat="1" ht="11" thickBot="1" x14ac:dyDescent="0.3">
      <c r="A11" s="190">
        <v>7</v>
      </c>
      <c r="B11" s="191" t="s">
        <v>439</v>
      </c>
      <c r="C11" s="459">
        <v>0</v>
      </c>
      <c r="D11" s="459">
        <v>0</v>
      </c>
      <c r="E11" s="459">
        <v>0</v>
      </c>
      <c r="F11" s="459">
        <v>0</v>
      </c>
      <c r="G11" s="459">
        <v>0</v>
      </c>
      <c r="H11" s="459">
        <v>0</v>
      </c>
      <c r="I11" s="459">
        <v>0</v>
      </c>
      <c r="J11" s="459">
        <v>0</v>
      </c>
      <c r="K11" s="459">
        <v>0</v>
      </c>
      <c r="L11" s="459">
        <v>5988.2</v>
      </c>
      <c r="M11" s="459">
        <v>0</v>
      </c>
      <c r="N11" s="459">
        <v>0</v>
      </c>
      <c r="O11" s="459">
        <v>0</v>
      </c>
      <c r="P11" s="459">
        <v>0</v>
      </c>
      <c r="Q11" s="459">
        <v>0</v>
      </c>
      <c r="R11" s="460">
        <v>5988.2</v>
      </c>
      <c r="S11" s="459">
        <v>5988.2</v>
      </c>
      <c r="T11" s="463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</row>
    <row r="12" spans="1:112" s="68" customFormat="1" ht="11" thickBot="1" x14ac:dyDescent="0.3">
      <c r="A12" s="190">
        <v>8</v>
      </c>
      <c r="B12" s="191" t="s">
        <v>438</v>
      </c>
      <c r="C12" s="459">
        <v>0</v>
      </c>
      <c r="D12" s="459">
        <v>0</v>
      </c>
      <c r="E12" s="459">
        <v>0</v>
      </c>
      <c r="F12" s="459">
        <v>0</v>
      </c>
      <c r="G12" s="459">
        <v>0</v>
      </c>
      <c r="H12" s="459">
        <v>0</v>
      </c>
      <c r="I12" s="459">
        <v>0</v>
      </c>
      <c r="J12" s="459">
        <v>0</v>
      </c>
      <c r="K12" s="459">
        <v>32005</v>
      </c>
      <c r="L12" s="459">
        <v>0</v>
      </c>
      <c r="M12" s="459">
        <v>0</v>
      </c>
      <c r="N12" s="459">
        <v>0</v>
      </c>
      <c r="O12" s="459">
        <v>0</v>
      </c>
      <c r="P12" s="459">
        <v>0</v>
      </c>
      <c r="Q12" s="459">
        <v>0</v>
      </c>
      <c r="R12" s="460">
        <v>32005</v>
      </c>
      <c r="S12" s="459">
        <v>32005</v>
      </c>
      <c r="T12" s="463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67"/>
      <c r="CP12" s="67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</row>
    <row r="13" spans="1:112" s="68" customFormat="1" ht="11" thickBot="1" x14ac:dyDescent="0.3">
      <c r="A13" s="190">
        <v>9</v>
      </c>
      <c r="B13" s="191" t="s">
        <v>437</v>
      </c>
      <c r="C13" s="459">
        <v>0</v>
      </c>
      <c r="D13" s="459">
        <v>0</v>
      </c>
      <c r="E13" s="459">
        <v>0</v>
      </c>
      <c r="F13" s="459">
        <v>0</v>
      </c>
      <c r="G13" s="459">
        <v>0</v>
      </c>
      <c r="H13" s="459">
        <v>36425.9</v>
      </c>
      <c r="I13" s="459">
        <v>0</v>
      </c>
      <c r="J13" s="459">
        <v>0</v>
      </c>
      <c r="K13" s="459">
        <v>31.5</v>
      </c>
      <c r="L13" s="459">
        <v>263.70000000000005</v>
      </c>
      <c r="M13" s="459">
        <v>537.79999999999995</v>
      </c>
      <c r="N13" s="459">
        <v>0</v>
      </c>
      <c r="O13" s="459">
        <v>0</v>
      </c>
      <c r="P13" s="459">
        <v>0</v>
      </c>
      <c r="Q13" s="459">
        <v>0</v>
      </c>
      <c r="R13" s="460">
        <v>37258.9</v>
      </c>
      <c r="S13" s="459">
        <v>37258.9</v>
      </c>
      <c r="T13" s="463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/>
      <c r="CG13" s="67"/>
      <c r="CH13" s="67"/>
      <c r="CI13" s="67"/>
      <c r="CJ13" s="67"/>
      <c r="CK13" s="67"/>
      <c r="CL13" s="67"/>
      <c r="CM13" s="67"/>
      <c r="CN13" s="67"/>
      <c r="CO13" s="67"/>
      <c r="CP13" s="67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67"/>
      <c r="DB13" s="67"/>
      <c r="DC13" s="67"/>
      <c r="DD13" s="67"/>
      <c r="DE13" s="67"/>
      <c r="DF13" s="67"/>
      <c r="DG13" s="67"/>
      <c r="DH13" s="67"/>
    </row>
    <row r="14" spans="1:112" s="68" customFormat="1" ht="11" thickBot="1" x14ac:dyDescent="0.3">
      <c r="A14" s="190">
        <v>10</v>
      </c>
      <c r="B14" s="191" t="s">
        <v>440</v>
      </c>
      <c r="C14" s="459">
        <v>0</v>
      </c>
      <c r="D14" s="459">
        <v>0</v>
      </c>
      <c r="E14" s="459">
        <v>0</v>
      </c>
      <c r="F14" s="459">
        <v>0</v>
      </c>
      <c r="G14" s="459">
        <v>0</v>
      </c>
      <c r="H14" s="459">
        <v>0</v>
      </c>
      <c r="I14" s="459">
        <v>0</v>
      </c>
      <c r="J14" s="459">
        <v>0</v>
      </c>
      <c r="K14" s="459">
        <v>0</v>
      </c>
      <c r="L14" s="459">
        <v>384.7</v>
      </c>
      <c r="M14" s="459">
        <v>98.699999999999989</v>
      </c>
      <c r="N14" s="459">
        <v>0</v>
      </c>
      <c r="O14" s="459">
        <v>0</v>
      </c>
      <c r="P14" s="459">
        <v>0</v>
      </c>
      <c r="Q14" s="459">
        <v>0</v>
      </c>
      <c r="R14" s="460">
        <v>483.4</v>
      </c>
      <c r="S14" s="459">
        <v>483.4</v>
      </c>
      <c r="T14" s="463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</row>
    <row r="15" spans="1:112" s="68" customFormat="1" ht="11" thickBot="1" x14ac:dyDescent="0.3">
      <c r="A15" s="190">
        <v>11</v>
      </c>
      <c r="B15" s="191" t="s">
        <v>615</v>
      </c>
      <c r="C15" s="459">
        <v>0</v>
      </c>
      <c r="D15" s="459">
        <v>0</v>
      </c>
      <c r="E15" s="459">
        <v>0</v>
      </c>
      <c r="F15" s="459">
        <v>0</v>
      </c>
      <c r="G15" s="459">
        <v>0</v>
      </c>
      <c r="H15" s="459">
        <v>0</v>
      </c>
      <c r="I15" s="459">
        <v>0</v>
      </c>
      <c r="J15" s="459">
        <v>0</v>
      </c>
      <c r="K15" s="459">
        <v>0</v>
      </c>
      <c r="L15" s="459">
        <v>0</v>
      </c>
      <c r="M15" s="459">
        <v>0</v>
      </c>
      <c r="N15" s="459">
        <v>0</v>
      </c>
      <c r="O15" s="459">
        <v>0</v>
      </c>
      <c r="P15" s="459">
        <v>0</v>
      </c>
      <c r="Q15" s="459">
        <v>0</v>
      </c>
      <c r="R15" s="460">
        <v>0</v>
      </c>
      <c r="S15" s="459">
        <v>0</v>
      </c>
      <c r="T15" s="463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</row>
    <row r="16" spans="1:112" s="68" customFormat="1" ht="11" thickBot="1" x14ac:dyDescent="0.3">
      <c r="A16" s="190">
        <v>12</v>
      </c>
      <c r="B16" s="191" t="s">
        <v>616</v>
      </c>
      <c r="C16" s="459">
        <v>0</v>
      </c>
      <c r="D16" s="459">
        <v>0</v>
      </c>
      <c r="E16" s="459">
        <v>0</v>
      </c>
      <c r="F16" s="459">
        <v>0</v>
      </c>
      <c r="G16" s="459">
        <v>0</v>
      </c>
      <c r="H16" s="459">
        <v>0</v>
      </c>
      <c r="I16" s="459">
        <v>0</v>
      </c>
      <c r="J16" s="459">
        <v>0</v>
      </c>
      <c r="K16" s="459">
        <v>0</v>
      </c>
      <c r="L16" s="459">
        <v>0</v>
      </c>
      <c r="M16" s="459">
        <v>0</v>
      </c>
      <c r="N16" s="459">
        <v>0</v>
      </c>
      <c r="O16" s="459">
        <v>0</v>
      </c>
      <c r="P16" s="459">
        <v>0</v>
      </c>
      <c r="Q16" s="459">
        <v>0</v>
      </c>
      <c r="R16" s="460">
        <v>0</v>
      </c>
      <c r="S16" s="459">
        <v>0</v>
      </c>
      <c r="T16" s="463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</row>
    <row r="17" spans="1:112" s="68" customFormat="1" ht="21.5" thickBot="1" x14ac:dyDescent="0.3">
      <c r="A17" s="190">
        <v>13</v>
      </c>
      <c r="B17" s="191" t="s">
        <v>617</v>
      </c>
      <c r="C17" s="459">
        <v>0</v>
      </c>
      <c r="D17" s="459">
        <v>0</v>
      </c>
      <c r="E17" s="459">
        <v>0</v>
      </c>
      <c r="F17" s="459">
        <v>0</v>
      </c>
      <c r="G17" s="459">
        <v>0</v>
      </c>
      <c r="H17" s="459">
        <v>0</v>
      </c>
      <c r="I17" s="459">
        <v>0</v>
      </c>
      <c r="J17" s="459">
        <v>0</v>
      </c>
      <c r="K17" s="459">
        <v>0</v>
      </c>
      <c r="L17" s="459">
        <v>0</v>
      </c>
      <c r="M17" s="459">
        <v>0</v>
      </c>
      <c r="N17" s="459">
        <v>0</v>
      </c>
      <c r="O17" s="459">
        <v>0</v>
      </c>
      <c r="P17" s="459">
        <v>0</v>
      </c>
      <c r="Q17" s="459">
        <v>0</v>
      </c>
      <c r="R17" s="460">
        <v>0</v>
      </c>
      <c r="S17" s="459">
        <v>0</v>
      </c>
      <c r="T17" s="463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</row>
    <row r="18" spans="1:112" s="68" customFormat="1" ht="21.5" thickBot="1" x14ac:dyDescent="0.3">
      <c r="A18" s="190">
        <v>14</v>
      </c>
      <c r="B18" s="191" t="s">
        <v>626</v>
      </c>
      <c r="C18" s="459">
        <v>0</v>
      </c>
      <c r="D18" s="459">
        <v>0</v>
      </c>
      <c r="E18" s="459">
        <v>0</v>
      </c>
      <c r="F18" s="459">
        <v>0</v>
      </c>
      <c r="G18" s="459">
        <v>0</v>
      </c>
      <c r="H18" s="459">
        <v>0</v>
      </c>
      <c r="I18" s="459">
        <v>0</v>
      </c>
      <c r="J18" s="459">
        <v>0</v>
      </c>
      <c r="K18" s="459">
        <v>0</v>
      </c>
      <c r="L18" s="459">
        <v>0</v>
      </c>
      <c r="M18" s="459">
        <v>0</v>
      </c>
      <c r="N18" s="459">
        <v>0</v>
      </c>
      <c r="O18" s="459">
        <v>0</v>
      </c>
      <c r="P18" s="459">
        <v>0</v>
      </c>
      <c r="Q18" s="459">
        <v>0</v>
      </c>
      <c r="R18" s="460">
        <v>0</v>
      </c>
      <c r="S18" s="459">
        <v>0</v>
      </c>
      <c r="T18" s="463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</row>
    <row r="19" spans="1:112" s="68" customFormat="1" ht="11" thickBot="1" x14ac:dyDescent="0.3">
      <c r="A19" s="190">
        <v>15</v>
      </c>
      <c r="B19" s="191" t="s">
        <v>619</v>
      </c>
      <c r="C19" s="459">
        <v>0</v>
      </c>
      <c r="D19" s="459">
        <v>0</v>
      </c>
      <c r="E19" s="459">
        <v>0</v>
      </c>
      <c r="F19" s="459">
        <v>0</v>
      </c>
      <c r="G19" s="459">
        <v>0</v>
      </c>
      <c r="H19" s="459">
        <v>0</v>
      </c>
      <c r="I19" s="459">
        <v>0</v>
      </c>
      <c r="J19" s="459">
        <v>0</v>
      </c>
      <c r="K19" s="459">
        <v>0</v>
      </c>
      <c r="L19" s="459">
        <v>0</v>
      </c>
      <c r="M19" s="459">
        <v>0</v>
      </c>
      <c r="N19" s="459">
        <v>0</v>
      </c>
      <c r="O19" s="459">
        <v>0</v>
      </c>
      <c r="P19" s="459">
        <v>0</v>
      </c>
      <c r="Q19" s="459">
        <v>0</v>
      </c>
      <c r="R19" s="460">
        <v>0</v>
      </c>
      <c r="S19" s="459">
        <v>0</v>
      </c>
      <c r="T19" s="463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</row>
    <row r="20" spans="1:112" s="68" customFormat="1" ht="11" thickBot="1" x14ac:dyDescent="0.3">
      <c r="A20" s="190">
        <v>16</v>
      </c>
      <c r="B20" s="191" t="s">
        <v>620</v>
      </c>
      <c r="C20" s="459">
        <v>692.6</v>
      </c>
      <c r="D20" s="459">
        <v>0</v>
      </c>
      <c r="E20" s="459">
        <v>0</v>
      </c>
      <c r="F20" s="459">
        <v>0</v>
      </c>
      <c r="G20" s="459">
        <v>0</v>
      </c>
      <c r="H20" s="459">
        <v>0</v>
      </c>
      <c r="I20" s="459">
        <v>0</v>
      </c>
      <c r="J20" s="459">
        <v>0</v>
      </c>
      <c r="K20" s="459">
        <v>0</v>
      </c>
      <c r="L20" s="459">
        <v>2256.6999999999998</v>
      </c>
      <c r="M20" s="459">
        <v>0</v>
      </c>
      <c r="N20" s="459">
        <v>0</v>
      </c>
      <c r="O20" s="459">
        <v>0</v>
      </c>
      <c r="P20" s="459">
        <v>0</v>
      </c>
      <c r="Q20" s="459">
        <v>0.8</v>
      </c>
      <c r="R20" s="460">
        <v>2950.1</v>
      </c>
      <c r="S20" s="459">
        <v>2950.1</v>
      </c>
      <c r="T20" s="463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</row>
    <row r="21" spans="1:112" s="68" customFormat="1" ht="11" thickBot="1" x14ac:dyDescent="0.3">
      <c r="A21" s="192">
        <v>17</v>
      </c>
      <c r="B21" s="193" t="s">
        <v>621</v>
      </c>
      <c r="C21" s="460">
        <v>58338.5</v>
      </c>
      <c r="D21" s="460">
        <v>0</v>
      </c>
      <c r="E21" s="460">
        <v>0</v>
      </c>
      <c r="F21" s="460">
        <v>0</v>
      </c>
      <c r="G21" s="460">
        <v>3469.9</v>
      </c>
      <c r="H21" s="460">
        <v>36425.9</v>
      </c>
      <c r="I21" s="460">
        <v>11.1</v>
      </c>
      <c r="J21" s="460">
        <v>0</v>
      </c>
      <c r="K21" s="460">
        <v>32036.5</v>
      </c>
      <c r="L21" s="460">
        <v>8893.2999999999993</v>
      </c>
      <c r="M21" s="460">
        <v>636.5</v>
      </c>
      <c r="N21" s="460">
        <v>378.5</v>
      </c>
      <c r="O21" s="460">
        <v>0</v>
      </c>
      <c r="P21" s="460">
        <v>0</v>
      </c>
      <c r="Q21" s="460">
        <v>0.8</v>
      </c>
      <c r="R21" s="460">
        <v>140191</v>
      </c>
      <c r="S21" s="460">
        <v>139715.4</v>
      </c>
      <c r="T21" s="463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</row>
    <row r="22" spans="1:112" s="68" customFormat="1" x14ac:dyDescent="0.25">
      <c r="A22" s="188"/>
      <c r="B22" s="67"/>
      <c r="C22" s="463"/>
      <c r="D22" s="463"/>
      <c r="E22" s="463"/>
      <c r="F22" s="463"/>
      <c r="G22" s="463"/>
      <c r="H22" s="463"/>
      <c r="I22" s="463"/>
      <c r="J22" s="463"/>
      <c r="K22" s="463"/>
      <c r="L22" s="463"/>
      <c r="M22" s="463"/>
      <c r="N22" s="463"/>
      <c r="O22" s="463"/>
      <c r="P22" s="463"/>
      <c r="Q22" s="463"/>
      <c r="R22" s="463"/>
      <c r="S22" s="463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</row>
  </sheetData>
  <sheetProtection algorithmName="SHA-512" hashValue="h0cZegHgEtTdXR07FUmiC41+0C2z8fE2f3Wkw4Sb+mBlOMi++7QFuLRLusa/fMep2kayAnsGbZdsEeD8YdLLfA==" saltValue="R1Pi5Av380E76lWvnh+CZw==" spinCount="100000" sheet="1" objects="1" scenarios="1"/>
  <mergeCells count="6">
    <mergeCell ref="A1:S1"/>
    <mergeCell ref="C3:Q3"/>
    <mergeCell ref="R3:R4"/>
    <mergeCell ref="S3:S4"/>
    <mergeCell ref="A2:A4"/>
    <mergeCell ref="B2:B4"/>
  </mergeCells>
  <hyperlinks>
    <hyperlink ref="U1" location="'Spis treści'!A1" display="Spis treści"/>
  </hyperlinks>
  <pageMargins left="0.7" right="0.7" top="0.78740157499999996" bottom="0.78740157499999996" header="0.3" footer="0.3"/>
  <pageSetup paperSize="9" scale="1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7"/>
  <sheetViews>
    <sheetView showGridLines="0" zoomScale="90" zoomScaleNormal="90" workbookViewId="0">
      <selection activeCell="R11" sqref="R11"/>
    </sheetView>
  </sheetViews>
  <sheetFormatPr defaultColWidth="9.1796875" defaultRowHeight="10.5" x14ac:dyDescent="0.25"/>
  <cols>
    <col min="1" max="1" width="8.6328125" style="1" customWidth="1"/>
    <col min="2" max="2" width="15.6328125" style="1" customWidth="1"/>
    <col min="3" max="4" width="8" style="409" customWidth="1"/>
    <col min="5" max="5" width="8" style="467" customWidth="1"/>
    <col min="6" max="6" width="8.90625" style="409" customWidth="1"/>
    <col min="7" max="7" width="8" style="479" customWidth="1"/>
    <col min="8" max="8" width="7.08984375" style="476" customWidth="1"/>
    <col min="9" max="9" width="8" style="479" customWidth="1"/>
    <col min="10" max="10" width="8" style="1" customWidth="1"/>
    <col min="11" max="11" width="8" style="409" customWidth="1"/>
    <col min="12" max="12" width="8" style="1" customWidth="1"/>
    <col min="13" max="14" width="8" style="409" customWidth="1"/>
    <col min="15" max="15" width="6.26953125" style="1" customWidth="1"/>
    <col min="16" max="16384" width="9.1796875" style="1"/>
  </cols>
  <sheetData>
    <row r="1" spans="1:16" x14ac:dyDescent="0.25">
      <c r="A1" s="695" t="s">
        <v>657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  <c r="L1" s="695"/>
      <c r="M1" s="695"/>
      <c r="N1" s="695"/>
      <c r="P1" s="346" t="s">
        <v>752</v>
      </c>
    </row>
    <row r="2" spans="1:16" ht="96" customHeight="1" thickBot="1" x14ac:dyDescent="0.3">
      <c r="A2" s="696" t="s">
        <v>627</v>
      </c>
      <c r="B2" s="380" t="s">
        <v>628</v>
      </c>
      <c r="C2" s="464" t="s">
        <v>607</v>
      </c>
      <c r="D2" s="464" t="s">
        <v>629</v>
      </c>
      <c r="E2" s="466" t="s">
        <v>630</v>
      </c>
      <c r="F2" s="465" t="s">
        <v>631</v>
      </c>
      <c r="G2" s="477" t="s">
        <v>632</v>
      </c>
      <c r="H2" s="473" t="s">
        <v>633</v>
      </c>
      <c r="I2" s="477" t="s">
        <v>634</v>
      </c>
      <c r="J2" s="344" t="s">
        <v>635</v>
      </c>
      <c r="K2" s="464" t="s">
        <v>636</v>
      </c>
      <c r="L2" s="343" t="s">
        <v>637</v>
      </c>
      <c r="M2" s="464" t="s">
        <v>638</v>
      </c>
      <c r="N2" s="464" t="s">
        <v>639</v>
      </c>
    </row>
    <row r="3" spans="1:16" ht="11" thickBot="1" x14ac:dyDescent="0.3">
      <c r="A3" s="688"/>
      <c r="B3" s="186" t="s">
        <v>0</v>
      </c>
      <c r="C3" s="615" t="s">
        <v>1</v>
      </c>
      <c r="D3" s="615" t="s">
        <v>2</v>
      </c>
      <c r="E3" s="734" t="s">
        <v>3</v>
      </c>
      <c r="F3" s="615" t="s">
        <v>4</v>
      </c>
      <c r="G3" s="735" t="s">
        <v>23</v>
      </c>
      <c r="H3" s="736" t="s">
        <v>22</v>
      </c>
      <c r="I3" s="735" t="s">
        <v>24</v>
      </c>
      <c r="J3" s="240" t="s">
        <v>25</v>
      </c>
      <c r="K3" s="615" t="s">
        <v>26</v>
      </c>
      <c r="L3" s="240" t="s">
        <v>27</v>
      </c>
      <c r="M3" s="615" t="s">
        <v>28</v>
      </c>
      <c r="N3" s="615" t="s">
        <v>29</v>
      </c>
    </row>
    <row r="4" spans="1:16" s="70" customFormat="1" ht="11" customHeight="1" thickBot="1" x14ac:dyDescent="0.3">
      <c r="A4" s="697" t="s">
        <v>851</v>
      </c>
      <c r="B4" s="280" t="s">
        <v>640</v>
      </c>
      <c r="C4" s="458">
        <v>3975.5</v>
      </c>
      <c r="D4" s="458">
        <v>2696.3</v>
      </c>
      <c r="E4" s="470">
        <f>(F4-C4)/D4</f>
        <v>0.12580202499721835</v>
      </c>
      <c r="F4" s="458">
        <v>4314.7</v>
      </c>
      <c r="G4" s="565">
        <v>8.9279262363225226E-2</v>
      </c>
      <c r="H4" s="474">
        <v>294</v>
      </c>
      <c r="I4" s="565">
        <v>28.730526210489955</v>
      </c>
      <c r="J4" s="470">
        <v>0.22609109493410603</v>
      </c>
      <c r="K4" s="458">
        <v>612</v>
      </c>
      <c r="L4" s="552">
        <v>0.14184924275088887</v>
      </c>
      <c r="M4" s="458">
        <v>1</v>
      </c>
      <c r="N4" s="458">
        <v>0.5</v>
      </c>
    </row>
    <row r="5" spans="1:16" s="70" customFormat="1" ht="11" thickBot="1" x14ac:dyDescent="0.3">
      <c r="A5" s="698"/>
      <c r="B5" s="197" t="s">
        <v>641</v>
      </c>
      <c r="C5" s="458">
        <v>2666.8</v>
      </c>
      <c r="D5" s="458">
        <v>1390.3</v>
      </c>
      <c r="E5" s="470">
        <f>(F5-C5)/D5</f>
        <v>0.20830036682730341</v>
      </c>
      <c r="F5" s="458">
        <v>2956.4</v>
      </c>
      <c r="G5" s="565">
        <v>6.6212780065984689E-2</v>
      </c>
      <c r="H5" s="474">
        <v>80</v>
      </c>
      <c r="I5" s="565">
        <v>27.556179795410866</v>
      </c>
      <c r="J5" s="470">
        <v>0.66153315650110089</v>
      </c>
      <c r="K5" s="458">
        <v>342.7</v>
      </c>
      <c r="L5" s="552">
        <v>0.11592218339442709</v>
      </c>
      <c r="M5" s="458">
        <v>0.4</v>
      </c>
      <c r="N5" s="458">
        <v>0.2</v>
      </c>
    </row>
    <row r="6" spans="1:16" s="70" customFormat="1" ht="11" thickBot="1" x14ac:dyDescent="0.3">
      <c r="A6" s="698"/>
      <c r="B6" s="197" t="s">
        <v>642</v>
      </c>
      <c r="C6" s="458">
        <v>1308.7</v>
      </c>
      <c r="D6" s="458">
        <v>1306</v>
      </c>
      <c r="E6" s="470">
        <v>3.7978056142039786E-2</v>
      </c>
      <c r="F6" s="458">
        <v>1358.3</v>
      </c>
      <c r="G6" s="565">
        <v>0.13948400000048536</v>
      </c>
      <c r="H6" s="474">
        <v>214</v>
      </c>
      <c r="I6" s="565">
        <v>31.286518619950961</v>
      </c>
      <c r="J6" s="470">
        <v>0.72165872558280575</v>
      </c>
      <c r="K6" s="458">
        <v>269.3</v>
      </c>
      <c r="L6" s="552">
        <v>0.19828009319100348</v>
      </c>
      <c r="M6" s="458">
        <v>0.6</v>
      </c>
      <c r="N6" s="458">
        <v>0.3</v>
      </c>
    </row>
    <row r="7" spans="1:16" s="70" customFormat="1" ht="11" thickBot="1" x14ac:dyDescent="0.3">
      <c r="A7" s="698"/>
      <c r="B7" s="196" t="s">
        <v>643</v>
      </c>
      <c r="C7" s="458">
        <v>100.1</v>
      </c>
      <c r="D7" s="458">
        <v>0.1</v>
      </c>
      <c r="E7" s="470">
        <v>0.99999999999998468</v>
      </c>
      <c r="F7" s="458">
        <v>100.2</v>
      </c>
      <c r="G7" s="565">
        <v>0.2124629999983757</v>
      </c>
      <c r="H7" s="474">
        <v>42</v>
      </c>
      <c r="I7" s="565">
        <v>7.149904729429142E-4</v>
      </c>
      <c r="J7" s="470">
        <v>2.0946936533472291</v>
      </c>
      <c r="K7" s="458">
        <v>49.1</v>
      </c>
      <c r="L7" s="552">
        <v>0.49035106784800619</v>
      </c>
      <c r="M7" s="458">
        <v>0.1</v>
      </c>
      <c r="N7" s="458">
        <v>0</v>
      </c>
    </row>
    <row r="8" spans="1:16" s="70" customFormat="1" ht="11" thickBot="1" x14ac:dyDescent="0.3">
      <c r="A8" s="698"/>
      <c r="B8" s="280" t="s">
        <v>644</v>
      </c>
      <c r="C8" s="458">
        <v>482.90000000000003</v>
      </c>
      <c r="D8" s="458">
        <v>860.30000000000007</v>
      </c>
      <c r="E8" s="470">
        <v>0.15421024783296053</v>
      </c>
      <c r="F8" s="458">
        <v>615.5</v>
      </c>
      <c r="G8" s="565">
        <v>0.38750626250682468</v>
      </c>
      <c r="H8" s="474">
        <v>23</v>
      </c>
      <c r="I8" s="565">
        <v>8.3551367456915049</v>
      </c>
      <c r="J8" s="470">
        <v>1.8786891236890737</v>
      </c>
      <c r="K8" s="458">
        <v>381.1</v>
      </c>
      <c r="L8" s="552">
        <v>0.61901629155512117</v>
      </c>
      <c r="M8" s="458">
        <v>0.8</v>
      </c>
      <c r="N8" s="458">
        <v>0.4</v>
      </c>
    </row>
    <row r="9" spans="1:16" s="70" customFormat="1" ht="11" thickBot="1" x14ac:dyDescent="0.3">
      <c r="A9" s="698"/>
      <c r="B9" s="196" t="s">
        <v>645</v>
      </c>
      <c r="C9" s="458">
        <v>0.1</v>
      </c>
      <c r="D9" s="458">
        <v>0.7</v>
      </c>
      <c r="E9" s="470">
        <v>0.26174179985293211</v>
      </c>
      <c r="F9" s="458">
        <v>0.3</v>
      </c>
      <c r="G9" s="565">
        <v>0.60336403844316033</v>
      </c>
      <c r="H9" s="474">
        <v>2</v>
      </c>
      <c r="I9" s="565">
        <v>0</v>
      </c>
      <c r="J9" s="470">
        <v>1.7015951062210108</v>
      </c>
      <c r="K9" s="458">
        <v>0.3</v>
      </c>
      <c r="L9" s="552">
        <v>0.85195485987489084</v>
      </c>
      <c r="M9" s="458">
        <v>0</v>
      </c>
      <c r="N9" s="458">
        <v>0</v>
      </c>
    </row>
    <row r="10" spans="1:16" s="70" customFormat="1" ht="11" thickBot="1" x14ac:dyDescent="0.3">
      <c r="A10" s="698"/>
      <c r="B10" s="280" t="s">
        <v>646</v>
      </c>
      <c r="C10" s="458">
        <v>1.1000000000000001</v>
      </c>
      <c r="D10" s="458">
        <v>61.5</v>
      </c>
      <c r="E10" s="470">
        <v>0.17126452970702816</v>
      </c>
      <c r="F10" s="458">
        <v>11.7</v>
      </c>
      <c r="G10" s="565">
        <v>1.2122782432501773</v>
      </c>
      <c r="H10" s="474">
        <v>23</v>
      </c>
      <c r="I10" s="565">
        <v>5.6575730892497944</v>
      </c>
      <c r="J10" s="470">
        <v>1.7164162482174705</v>
      </c>
      <c r="K10" s="458">
        <v>14.5</v>
      </c>
      <c r="L10" s="552">
        <v>1.2424292113767088</v>
      </c>
      <c r="M10" s="458">
        <v>0.1</v>
      </c>
      <c r="N10" s="458">
        <v>0</v>
      </c>
    </row>
    <row r="11" spans="1:16" s="70" customFormat="1" ht="11" thickBot="1" x14ac:dyDescent="0.3">
      <c r="A11" s="698"/>
      <c r="B11" s="197" t="s">
        <v>647</v>
      </c>
      <c r="C11" s="458">
        <v>0.2</v>
      </c>
      <c r="D11" s="458">
        <v>56.5</v>
      </c>
      <c r="E11" s="470">
        <v>0.1757661968939076</v>
      </c>
      <c r="F11" s="458">
        <v>10.199999999999999</v>
      </c>
      <c r="G11" s="565">
        <v>1.0435110199124995</v>
      </c>
      <c r="H11" s="474">
        <v>15</v>
      </c>
      <c r="I11" s="565">
        <v>1.9167375625037013</v>
      </c>
      <c r="J11" s="470">
        <v>1.8599097089080665</v>
      </c>
      <c r="K11" s="458">
        <v>12.8</v>
      </c>
      <c r="L11" s="552">
        <v>1.25803848353784</v>
      </c>
      <c r="M11" s="458">
        <v>0.1</v>
      </c>
      <c r="N11" s="458">
        <v>0</v>
      </c>
    </row>
    <row r="12" spans="1:16" s="70" customFormat="1" ht="11" thickBot="1" x14ac:dyDescent="0.3">
      <c r="A12" s="698"/>
      <c r="B12" s="197" t="s">
        <v>648</v>
      </c>
      <c r="C12" s="458">
        <v>0.9</v>
      </c>
      <c r="D12" s="458">
        <v>5</v>
      </c>
      <c r="E12" s="470">
        <v>0.12028996875924519</v>
      </c>
      <c r="F12" s="458">
        <v>1.5</v>
      </c>
      <c r="G12" s="565">
        <v>2.37498734714333</v>
      </c>
      <c r="H12" s="474">
        <v>8</v>
      </c>
      <c r="I12" s="565">
        <v>31.429778360990561</v>
      </c>
      <c r="J12" s="470">
        <v>0.7278288329924999</v>
      </c>
      <c r="K12" s="458">
        <v>1.7</v>
      </c>
      <c r="L12" s="552">
        <v>1.1348903037146476</v>
      </c>
      <c r="M12" s="458">
        <v>0</v>
      </c>
      <c r="N12" s="458">
        <v>0</v>
      </c>
    </row>
    <row r="13" spans="1:16" s="70" customFormat="1" ht="11" thickBot="1" x14ac:dyDescent="0.3">
      <c r="A13" s="698"/>
      <c r="B13" s="196" t="s">
        <v>649</v>
      </c>
      <c r="C13" s="458">
        <v>0.1</v>
      </c>
      <c r="D13" s="458">
        <v>71.099999999999994</v>
      </c>
      <c r="E13" s="470">
        <v>0.10090266257718059</v>
      </c>
      <c r="F13" s="458">
        <v>7.3</v>
      </c>
      <c r="G13" s="565">
        <v>6.1544692158215835</v>
      </c>
      <c r="H13" s="474">
        <v>13</v>
      </c>
      <c r="I13" s="565">
        <v>0</v>
      </c>
      <c r="J13" s="470">
        <v>1.0872739677449736</v>
      </c>
      <c r="K13" s="458">
        <v>11.2</v>
      </c>
      <c r="L13" s="552">
        <v>1.5487267311974942</v>
      </c>
      <c r="M13" s="458">
        <v>0.2</v>
      </c>
      <c r="N13" s="458">
        <v>0</v>
      </c>
    </row>
    <row r="14" spans="1:16" s="70" customFormat="1" ht="11" thickBot="1" x14ac:dyDescent="0.3">
      <c r="A14" s="698"/>
      <c r="B14" s="197" t="s">
        <v>650</v>
      </c>
      <c r="C14" s="458">
        <v>0.1</v>
      </c>
      <c r="D14" s="458">
        <v>38.6</v>
      </c>
      <c r="E14" s="470">
        <v>0.10166434136556159</v>
      </c>
      <c r="F14" s="458">
        <v>4</v>
      </c>
      <c r="G14" s="565">
        <v>4.3674578907726724</v>
      </c>
      <c r="H14" s="474">
        <v>5</v>
      </c>
      <c r="I14" s="565">
        <v>0</v>
      </c>
      <c r="J14" s="470">
        <v>1.0891818679628242</v>
      </c>
      <c r="K14" s="458">
        <v>5.6</v>
      </c>
      <c r="L14" s="552">
        <v>1.39973296246815</v>
      </c>
      <c r="M14" s="458">
        <v>0.1</v>
      </c>
      <c r="N14" s="458">
        <v>0</v>
      </c>
    </row>
    <row r="15" spans="1:16" s="70" customFormat="1" ht="11" thickBot="1" x14ac:dyDescent="0.3">
      <c r="A15" s="698"/>
      <c r="B15" s="197" t="s">
        <v>651</v>
      </c>
      <c r="C15" s="458">
        <v>0</v>
      </c>
      <c r="D15" s="458">
        <v>32.5</v>
      </c>
      <c r="E15" s="470">
        <v>9.9999998620583702E-2</v>
      </c>
      <c r="F15" s="458">
        <v>3.3</v>
      </c>
      <c r="G15" s="565">
        <v>8.3487039990072365</v>
      </c>
      <c r="H15" s="474">
        <v>8</v>
      </c>
      <c r="I15" s="565">
        <v>0</v>
      </c>
      <c r="J15" s="470">
        <v>1.0849312956182227</v>
      </c>
      <c r="K15" s="458">
        <v>5.6</v>
      </c>
      <c r="L15" s="552">
        <v>1.7316731431888179</v>
      </c>
      <c r="M15" s="458">
        <v>0.1</v>
      </c>
      <c r="N15" s="458">
        <v>0</v>
      </c>
    </row>
    <row r="16" spans="1:16" s="70" customFormat="1" ht="11" thickBot="1" x14ac:dyDescent="0.3">
      <c r="A16" s="698"/>
      <c r="B16" s="196" t="s">
        <v>652</v>
      </c>
      <c r="C16" s="458">
        <v>0</v>
      </c>
      <c r="D16" s="458">
        <v>0.9</v>
      </c>
      <c r="E16" s="470">
        <v>0.75395857017819468</v>
      </c>
      <c r="F16" s="458">
        <v>0.7</v>
      </c>
      <c r="G16" s="565">
        <v>16.323687004719392</v>
      </c>
      <c r="H16" s="474">
        <v>36</v>
      </c>
      <c r="I16" s="565">
        <v>7.3051804113537715</v>
      </c>
      <c r="J16" s="470">
        <v>3.2954174181426246</v>
      </c>
      <c r="K16" s="458">
        <v>2</v>
      </c>
      <c r="L16" s="552">
        <v>2.7321344074454013</v>
      </c>
      <c r="M16" s="458">
        <v>0.1</v>
      </c>
      <c r="N16" s="458">
        <v>0</v>
      </c>
    </row>
    <row r="17" spans="1:22" s="70" customFormat="1" ht="11" thickBot="1" x14ac:dyDescent="0.3">
      <c r="A17" s="698"/>
      <c r="B17" s="197" t="s">
        <v>653</v>
      </c>
      <c r="C17" s="458">
        <v>0</v>
      </c>
      <c r="D17" s="458">
        <v>0.9</v>
      </c>
      <c r="E17" s="470">
        <v>0.75395857017819468</v>
      </c>
      <c r="F17" s="458">
        <v>0.7</v>
      </c>
      <c r="G17" s="565">
        <v>16.323687004719392</v>
      </c>
      <c r="H17" s="474">
        <v>36</v>
      </c>
      <c r="I17" s="565">
        <v>7.3051804113537715</v>
      </c>
      <c r="J17" s="470">
        <v>3.2954174181426246</v>
      </c>
      <c r="K17" s="458">
        <v>2</v>
      </c>
      <c r="L17" s="552">
        <v>2.7321344074454013</v>
      </c>
      <c r="M17" s="458">
        <v>0.1</v>
      </c>
      <c r="N17" s="458">
        <v>0</v>
      </c>
    </row>
    <row r="18" spans="1:22" s="70" customFormat="1" ht="11" thickBot="1" x14ac:dyDescent="0.3">
      <c r="A18" s="698"/>
      <c r="B18" s="197" t="s">
        <v>654</v>
      </c>
      <c r="C18" s="458">
        <v>0</v>
      </c>
      <c r="D18" s="458">
        <v>0</v>
      </c>
      <c r="E18" s="470">
        <v>0</v>
      </c>
      <c r="F18" s="458">
        <v>0</v>
      </c>
      <c r="G18" s="565">
        <v>0</v>
      </c>
      <c r="H18" s="474">
        <v>0</v>
      </c>
      <c r="I18" s="565">
        <v>0</v>
      </c>
      <c r="J18" s="470">
        <v>0</v>
      </c>
      <c r="K18" s="458">
        <v>0</v>
      </c>
      <c r="L18" s="552">
        <v>0</v>
      </c>
      <c r="M18" s="458">
        <v>0</v>
      </c>
      <c r="N18" s="458">
        <v>0</v>
      </c>
    </row>
    <row r="19" spans="1:22" s="70" customFormat="1" ht="14.5" customHeight="1" thickBot="1" x14ac:dyDescent="0.3">
      <c r="A19" s="698"/>
      <c r="B19" s="195" t="s">
        <v>655</v>
      </c>
      <c r="C19" s="458">
        <v>0</v>
      </c>
      <c r="D19" s="458">
        <v>0</v>
      </c>
      <c r="E19" s="470">
        <v>0</v>
      </c>
      <c r="F19" s="458">
        <v>0</v>
      </c>
      <c r="G19" s="565">
        <v>0</v>
      </c>
      <c r="H19" s="474">
        <v>0</v>
      </c>
      <c r="I19" s="565">
        <v>0</v>
      </c>
      <c r="J19" s="470">
        <v>0</v>
      </c>
      <c r="K19" s="458">
        <v>0</v>
      </c>
      <c r="L19" s="552">
        <v>0</v>
      </c>
      <c r="M19" s="458">
        <v>0</v>
      </c>
      <c r="N19" s="458">
        <v>0</v>
      </c>
    </row>
    <row r="20" spans="1:22" s="70" customFormat="1" ht="11" thickBot="1" x14ac:dyDescent="0.3">
      <c r="A20" s="698"/>
      <c r="B20" s="469" t="s">
        <v>865</v>
      </c>
      <c r="C20" s="525">
        <v>5.3</v>
      </c>
      <c r="D20" s="525">
        <v>0</v>
      </c>
      <c r="E20" s="532">
        <v>0</v>
      </c>
      <c r="F20" s="468">
        <v>5.3</v>
      </c>
      <c r="G20" s="566">
        <v>100.00000000911511</v>
      </c>
      <c r="H20" s="530">
        <v>2</v>
      </c>
      <c r="I20" s="566">
        <v>38.125000003418165</v>
      </c>
      <c r="J20" s="471">
        <v>1</v>
      </c>
      <c r="K20" s="525">
        <v>0</v>
      </c>
      <c r="L20" s="552">
        <v>2.8067276791004167E-3</v>
      </c>
      <c r="M20" s="468">
        <v>5.3</v>
      </c>
      <c r="N20" s="525">
        <v>7.6</v>
      </c>
    </row>
    <row r="21" spans="1:22" s="70" customFormat="1" ht="11.5" thickTop="1" thickBot="1" x14ac:dyDescent="0.3">
      <c r="A21" s="699"/>
      <c r="B21" s="533" t="s">
        <v>859</v>
      </c>
      <c r="C21" s="528">
        <v>4565.1000000000004</v>
      </c>
      <c r="D21" s="528">
        <v>3690.9</v>
      </c>
      <c r="E21" s="531">
        <v>0.13291522094260885</v>
      </c>
      <c r="F21" s="526">
        <v>5055.7</v>
      </c>
      <c r="G21" s="567">
        <v>0.191750011023328</v>
      </c>
      <c r="H21" s="529">
        <v>435</v>
      </c>
      <c r="I21" s="567">
        <v>28.662808663099561</v>
      </c>
      <c r="J21" s="527">
        <v>1.459672354135426</v>
      </c>
      <c r="K21" s="528">
        <v>1070.2</v>
      </c>
      <c r="L21" s="553">
        <v>0.21168032587792204</v>
      </c>
      <c r="M21" s="526">
        <v>7.6</v>
      </c>
      <c r="N21" s="524">
        <v>8.5</v>
      </c>
      <c r="O21" s="362"/>
      <c r="P21" s="362"/>
      <c r="Q21" s="362"/>
      <c r="R21" s="362"/>
      <c r="S21" s="362"/>
      <c r="T21" s="362"/>
      <c r="U21" s="362"/>
      <c r="V21" s="362"/>
    </row>
    <row r="22" spans="1:22" s="70" customFormat="1" ht="11" customHeight="1" thickTop="1" thickBot="1" x14ac:dyDescent="0.3">
      <c r="A22" s="697" t="s">
        <v>860</v>
      </c>
      <c r="B22" s="520" t="s">
        <v>640</v>
      </c>
      <c r="C22" s="521">
        <v>270.89999999999998</v>
      </c>
      <c r="D22" s="521">
        <v>28.9</v>
      </c>
      <c r="E22" s="522">
        <v>0.99999999999999944</v>
      </c>
      <c r="F22" s="521">
        <v>299.8</v>
      </c>
      <c r="G22" s="568">
        <v>0.13948399999986782</v>
      </c>
      <c r="H22" s="523">
        <v>3</v>
      </c>
      <c r="I22" s="568">
        <v>40.896683423959871</v>
      </c>
      <c r="J22" s="522">
        <v>2.325119317367633</v>
      </c>
      <c r="K22" s="521">
        <v>128.80000000000001</v>
      </c>
      <c r="L22" s="554">
        <v>0.42965180166100209</v>
      </c>
      <c r="M22" s="521">
        <v>0.2</v>
      </c>
      <c r="N22" s="481">
        <v>0.1</v>
      </c>
    </row>
    <row r="23" spans="1:22" s="70" customFormat="1" ht="11" thickBot="1" x14ac:dyDescent="0.3">
      <c r="A23" s="698"/>
      <c r="B23" s="197" t="s">
        <v>641</v>
      </c>
      <c r="C23" s="458">
        <v>0</v>
      </c>
      <c r="D23" s="458">
        <v>0</v>
      </c>
      <c r="E23" s="458">
        <v>0</v>
      </c>
      <c r="F23" s="458">
        <v>0</v>
      </c>
      <c r="G23" s="565">
        <v>0</v>
      </c>
      <c r="H23" s="458">
        <v>0</v>
      </c>
      <c r="I23" s="565">
        <v>0</v>
      </c>
      <c r="J23" s="458">
        <v>0</v>
      </c>
      <c r="K23" s="458">
        <v>0</v>
      </c>
      <c r="L23" s="552">
        <v>0</v>
      </c>
      <c r="M23" s="458">
        <v>0</v>
      </c>
      <c r="N23" s="458">
        <v>0</v>
      </c>
    </row>
    <row r="24" spans="1:22" s="70" customFormat="1" ht="11" thickBot="1" x14ac:dyDescent="0.3">
      <c r="A24" s="698"/>
      <c r="B24" s="197" t="s">
        <v>642</v>
      </c>
      <c r="C24" s="458">
        <v>270.89999999999998</v>
      </c>
      <c r="D24" s="458">
        <v>28.9</v>
      </c>
      <c r="E24" s="470">
        <v>0.99999999999999944</v>
      </c>
      <c r="F24" s="458">
        <v>299.8</v>
      </c>
      <c r="G24" s="565">
        <v>0.13948399999986782</v>
      </c>
      <c r="H24" s="474">
        <v>3</v>
      </c>
      <c r="I24" s="565">
        <v>40.896683423959871</v>
      </c>
      <c r="J24" s="471">
        <v>2.325119317367633</v>
      </c>
      <c r="K24" s="458">
        <v>128.80000000000001</v>
      </c>
      <c r="L24" s="552">
        <v>0.42965180166100209</v>
      </c>
      <c r="M24" s="458">
        <v>0.2</v>
      </c>
      <c r="N24" s="458">
        <v>0.1</v>
      </c>
    </row>
    <row r="25" spans="1:22" s="70" customFormat="1" ht="11" thickBot="1" x14ac:dyDescent="0.3">
      <c r="A25" s="698"/>
      <c r="B25" s="196" t="s">
        <v>643</v>
      </c>
      <c r="C25" s="458">
        <v>596.6</v>
      </c>
      <c r="D25" s="458">
        <v>23.3</v>
      </c>
      <c r="E25" s="470">
        <v>0.99914341234152659</v>
      </c>
      <c r="F25" s="458">
        <v>619.9</v>
      </c>
      <c r="G25" s="565">
        <v>0.21246300000023621</v>
      </c>
      <c r="H25" s="474">
        <v>30</v>
      </c>
      <c r="I25" s="565">
        <v>10.449223308299683</v>
      </c>
      <c r="J25" s="471">
        <v>3.4156054339995636</v>
      </c>
      <c r="K25" s="458">
        <v>76.099999999999994</v>
      </c>
      <c r="L25" s="552">
        <v>0.12282251025356547</v>
      </c>
      <c r="M25" s="458">
        <v>0.1</v>
      </c>
      <c r="N25" s="458">
        <v>0.2</v>
      </c>
    </row>
    <row r="26" spans="1:22" s="70" customFormat="1" ht="11" thickBot="1" x14ac:dyDescent="0.3">
      <c r="A26" s="698"/>
      <c r="B26" s="280" t="s">
        <v>644</v>
      </c>
      <c r="C26" s="458">
        <v>4889.3</v>
      </c>
      <c r="D26" s="458">
        <v>418.6</v>
      </c>
      <c r="E26" s="470">
        <v>0.8822823961803784</v>
      </c>
      <c r="F26" s="458">
        <v>5258.7000000000007</v>
      </c>
      <c r="G26" s="565">
        <v>0.37454617807314083</v>
      </c>
      <c r="H26" s="474">
        <v>142</v>
      </c>
      <c r="I26" s="565">
        <v>21.204121942894151</v>
      </c>
      <c r="J26" s="471">
        <v>3.2459769851228288</v>
      </c>
      <c r="K26" s="458">
        <v>1931.3999999999999</v>
      </c>
      <c r="L26" s="552">
        <v>0.36727296234501655</v>
      </c>
      <c r="M26" s="458">
        <v>4.2</v>
      </c>
      <c r="N26" s="458">
        <v>3.9</v>
      </c>
    </row>
    <row r="27" spans="1:22" s="70" customFormat="1" ht="11" thickBot="1" x14ac:dyDescent="0.3">
      <c r="A27" s="698"/>
      <c r="B27" s="196" t="s">
        <v>645</v>
      </c>
      <c r="C27" s="458">
        <v>0</v>
      </c>
      <c r="D27" s="458">
        <v>0</v>
      </c>
      <c r="E27" s="458">
        <v>0</v>
      </c>
      <c r="F27" s="458">
        <v>0</v>
      </c>
      <c r="G27" s="565">
        <v>0</v>
      </c>
      <c r="H27" s="458">
        <v>0</v>
      </c>
      <c r="I27" s="565">
        <v>0</v>
      </c>
      <c r="J27" s="458">
        <v>0</v>
      </c>
      <c r="K27" s="458">
        <v>0</v>
      </c>
      <c r="L27" s="552">
        <v>0</v>
      </c>
      <c r="M27" s="458">
        <v>0</v>
      </c>
      <c r="N27" s="458">
        <v>0</v>
      </c>
    </row>
    <row r="28" spans="1:22" s="70" customFormat="1" ht="11" thickBot="1" x14ac:dyDescent="0.3">
      <c r="A28" s="698"/>
      <c r="B28" s="280" t="s">
        <v>646</v>
      </c>
      <c r="C28" s="458">
        <v>2841.9</v>
      </c>
      <c r="D28" s="458">
        <v>130.80000000000001</v>
      </c>
      <c r="E28" s="470">
        <v>0.93767129138273497</v>
      </c>
      <c r="F28" s="458">
        <v>2964.5</v>
      </c>
      <c r="G28" s="565">
        <v>0.99077936620562235</v>
      </c>
      <c r="H28" s="474">
        <v>177</v>
      </c>
      <c r="I28" s="565">
        <v>19.107962244337198</v>
      </c>
      <c r="J28" s="471">
        <v>2.8376739788899288</v>
      </c>
      <c r="K28" s="458">
        <v>1412.3</v>
      </c>
      <c r="L28" s="552">
        <v>0.47641267716623176</v>
      </c>
      <c r="M28" s="458">
        <v>6.3</v>
      </c>
      <c r="N28" s="458">
        <v>5.9</v>
      </c>
    </row>
    <row r="29" spans="1:22" s="70" customFormat="1" ht="11" thickBot="1" x14ac:dyDescent="0.3">
      <c r="A29" s="698"/>
      <c r="B29" s="197" t="s">
        <v>647</v>
      </c>
      <c r="C29" s="458">
        <v>2784.7</v>
      </c>
      <c r="D29" s="458">
        <v>117.6</v>
      </c>
      <c r="E29" s="470">
        <v>0.93069638250504039</v>
      </c>
      <c r="F29" s="458">
        <v>2894.2</v>
      </c>
      <c r="G29" s="565">
        <v>0.95714224752601473</v>
      </c>
      <c r="H29" s="474">
        <v>166</v>
      </c>
      <c r="I29" s="565">
        <v>18.223098296350368</v>
      </c>
      <c r="J29" s="471">
        <v>2.834184126794661</v>
      </c>
      <c r="K29" s="458">
        <v>1298.5</v>
      </c>
      <c r="L29" s="552">
        <v>0.44865878464498049</v>
      </c>
      <c r="M29" s="458">
        <v>5.4</v>
      </c>
      <c r="N29" s="458">
        <v>4.9000000000000004</v>
      </c>
    </row>
    <row r="30" spans="1:22" s="70" customFormat="1" ht="11" thickBot="1" x14ac:dyDescent="0.3">
      <c r="A30" s="698"/>
      <c r="B30" s="197" t="s">
        <v>648</v>
      </c>
      <c r="C30" s="458">
        <v>57.2</v>
      </c>
      <c r="D30" s="458">
        <v>13.2</v>
      </c>
      <c r="E30" s="470">
        <v>0.99999999999999989</v>
      </c>
      <c r="F30" s="458">
        <v>70.3</v>
      </c>
      <c r="G30" s="565">
        <v>2.374988000000632</v>
      </c>
      <c r="H30" s="474">
        <v>11</v>
      </c>
      <c r="I30" s="565">
        <v>55.521197521824014</v>
      </c>
      <c r="J30" s="471">
        <v>2.9812856671390771</v>
      </c>
      <c r="K30" s="458">
        <v>113.8</v>
      </c>
      <c r="L30" s="552">
        <v>1.6185193485270213</v>
      </c>
      <c r="M30" s="458">
        <v>0.9</v>
      </c>
      <c r="N30" s="458">
        <v>1</v>
      </c>
    </row>
    <row r="31" spans="1:22" s="70" customFormat="1" ht="11" thickBot="1" x14ac:dyDescent="0.3">
      <c r="A31" s="698"/>
      <c r="B31" s="196" t="s">
        <v>649</v>
      </c>
      <c r="C31" s="458">
        <v>230</v>
      </c>
      <c r="D31" s="458">
        <v>8.1</v>
      </c>
      <c r="E31" s="470">
        <v>3.8811082587162191E-2</v>
      </c>
      <c r="F31" s="458">
        <v>230.3</v>
      </c>
      <c r="G31" s="565">
        <v>5.3229152604428283</v>
      </c>
      <c r="H31" s="474">
        <v>17</v>
      </c>
      <c r="I31" s="565">
        <v>52.354925382024817</v>
      </c>
      <c r="J31" s="471">
        <v>3.2594687797762072</v>
      </c>
      <c r="K31" s="458">
        <v>436.1</v>
      </c>
      <c r="L31" s="552">
        <v>1.8932171662043105</v>
      </c>
      <c r="M31" s="458">
        <v>5.7</v>
      </c>
      <c r="N31" s="458">
        <v>12.5</v>
      </c>
    </row>
    <row r="32" spans="1:22" s="70" customFormat="1" ht="11" thickBot="1" x14ac:dyDescent="0.3">
      <c r="A32" s="698"/>
      <c r="B32" s="197" t="s">
        <v>650</v>
      </c>
      <c r="C32" s="458">
        <v>175.6</v>
      </c>
      <c r="D32" s="458">
        <v>8.1</v>
      </c>
      <c r="E32" s="470">
        <v>3.888304325705267E-2</v>
      </c>
      <c r="F32" s="458">
        <v>175.9</v>
      </c>
      <c r="G32" s="565">
        <v>4.3874200558809475</v>
      </c>
      <c r="H32" s="474">
        <v>13</v>
      </c>
      <c r="I32" s="565">
        <v>62.984915242641527</v>
      </c>
      <c r="J32" s="471">
        <v>3.095022561852339</v>
      </c>
      <c r="K32" s="458">
        <v>402.9</v>
      </c>
      <c r="L32" s="552">
        <v>2.2899365264824505</v>
      </c>
      <c r="M32" s="458">
        <v>4.9000000000000004</v>
      </c>
      <c r="N32" s="458">
        <v>11.7</v>
      </c>
    </row>
    <row r="33" spans="1:21" s="70" customFormat="1" ht="11" thickBot="1" x14ac:dyDescent="0.3">
      <c r="A33" s="698"/>
      <c r="B33" s="197" t="s">
        <v>651</v>
      </c>
      <c r="C33" s="458">
        <v>54.4</v>
      </c>
      <c r="D33" s="458">
        <v>0</v>
      </c>
      <c r="E33" s="470">
        <v>0</v>
      </c>
      <c r="F33" s="458">
        <v>54.4</v>
      </c>
      <c r="G33" s="565">
        <v>8.3487039925461541</v>
      </c>
      <c r="H33" s="474">
        <v>4</v>
      </c>
      <c r="I33" s="565">
        <v>17.973024346297731</v>
      </c>
      <c r="J33" s="471">
        <v>3.7913576775726141</v>
      </c>
      <c r="K33" s="458">
        <v>33.200000000000003</v>
      </c>
      <c r="L33" s="552">
        <v>0.61005829560484726</v>
      </c>
      <c r="M33" s="458">
        <v>0.8</v>
      </c>
      <c r="N33" s="458">
        <v>0.8</v>
      </c>
    </row>
    <row r="34" spans="1:21" s="70" customFormat="1" ht="11" thickBot="1" x14ac:dyDescent="0.3">
      <c r="A34" s="698"/>
      <c r="B34" s="196" t="s">
        <v>652</v>
      </c>
      <c r="C34" s="458">
        <v>66.900000000000006</v>
      </c>
      <c r="D34" s="458">
        <v>9.5</v>
      </c>
      <c r="E34" s="470">
        <v>0.55078282971953907</v>
      </c>
      <c r="F34" s="458">
        <v>72.099999999999994</v>
      </c>
      <c r="G34" s="565">
        <v>24.325243357677241</v>
      </c>
      <c r="H34" s="474">
        <v>50</v>
      </c>
      <c r="I34" s="565">
        <v>12.089313852988486</v>
      </c>
      <c r="J34" s="471">
        <v>1.1893422071133832</v>
      </c>
      <c r="K34" s="458">
        <v>47.7</v>
      </c>
      <c r="L34" s="552">
        <v>0.66082151926723087</v>
      </c>
      <c r="M34" s="458">
        <v>2</v>
      </c>
      <c r="N34" s="458">
        <v>1</v>
      </c>
    </row>
    <row r="35" spans="1:21" s="70" customFormat="1" ht="11" thickBot="1" x14ac:dyDescent="0.3">
      <c r="A35" s="698"/>
      <c r="B35" s="197" t="s">
        <v>653</v>
      </c>
      <c r="C35" s="458">
        <v>0.4</v>
      </c>
      <c r="D35" s="458">
        <v>9.5</v>
      </c>
      <c r="E35" s="470">
        <v>0.55078282971953874</v>
      </c>
      <c r="F35" s="458">
        <v>5.6</v>
      </c>
      <c r="G35" s="565">
        <v>16.323687000046629</v>
      </c>
      <c r="H35" s="474">
        <v>45</v>
      </c>
      <c r="I35" s="565">
        <v>43.126261839269411</v>
      </c>
      <c r="J35" s="471">
        <v>1.2626512741205889</v>
      </c>
      <c r="K35" s="458">
        <v>12.4</v>
      </c>
      <c r="L35" s="552">
        <v>2.2188726201376845</v>
      </c>
      <c r="M35" s="458">
        <v>0.4</v>
      </c>
      <c r="N35" s="458">
        <v>0.4</v>
      </c>
    </row>
    <row r="36" spans="1:21" s="70" customFormat="1" ht="11" thickBot="1" x14ac:dyDescent="0.3">
      <c r="A36" s="698"/>
      <c r="B36" s="197" t="s">
        <v>654</v>
      </c>
      <c r="C36" s="458">
        <v>66.5</v>
      </c>
      <c r="D36" s="458">
        <v>0</v>
      </c>
      <c r="E36" s="470">
        <v>0</v>
      </c>
      <c r="F36" s="458">
        <v>66.5</v>
      </c>
      <c r="G36" s="565">
        <v>24.999999999894779</v>
      </c>
      <c r="H36" s="474">
        <v>5</v>
      </c>
      <c r="I36" s="565">
        <v>9.4720246817322042</v>
      </c>
      <c r="J36" s="471">
        <v>1.1831601873203923</v>
      </c>
      <c r="K36" s="458">
        <v>35.300000000000004</v>
      </c>
      <c r="L36" s="552">
        <v>0.52943391387667305</v>
      </c>
      <c r="M36" s="458">
        <v>1.6</v>
      </c>
      <c r="N36" s="458">
        <v>0.6</v>
      </c>
    </row>
    <row r="37" spans="1:21" s="70" customFormat="1" ht="15" customHeight="1" thickBot="1" x14ac:dyDescent="0.3">
      <c r="A37" s="698"/>
      <c r="B37" s="195" t="s">
        <v>655</v>
      </c>
      <c r="C37" s="458">
        <v>0</v>
      </c>
      <c r="D37" s="458">
        <v>0</v>
      </c>
      <c r="E37" s="470">
        <v>0</v>
      </c>
      <c r="F37" s="458">
        <v>0</v>
      </c>
      <c r="G37" s="565">
        <v>0</v>
      </c>
      <c r="H37" s="474">
        <v>0</v>
      </c>
      <c r="I37" s="565">
        <v>0</v>
      </c>
      <c r="J37" s="471">
        <v>0</v>
      </c>
      <c r="K37" s="458">
        <v>0</v>
      </c>
      <c r="L37" s="552">
        <v>0</v>
      </c>
      <c r="M37" s="458">
        <v>0</v>
      </c>
      <c r="N37" s="458">
        <v>0</v>
      </c>
    </row>
    <row r="38" spans="1:21" s="70" customFormat="1" ht="11" thickBot="1" x14ac:dyDescent="0.3">
      <c r="A38" s="698"/>
      <c r="B38" s="196" t="s">
        <v>865</v>
      </c>
      <c r="C38" s="468">
        <v>256.39999999999998</v>
      </c>
      <c r="D38" s="468">
        <v>0</v>
      </c>
      <c r="E38" s="532">
        <v>0</v>
      </c>
      <c r="F38" s="458">
        <v>256.39999999999998</v>
      </c>
      <c r="G38" s="565">
        <v>100.00000000013651</v>
      </c>
      <c r="H38" s="475">
        <v>9</v>
      </c>
      <c r="I38" s="565">
        <v>36.340277839683459</v>
      </c>
      <c r="J38" s="471">
        <v>1.0283696482481037</v>
      </c>
      <c r="K38" s="525">
        <v>19.899999999999999</v>
      </c>
      <c r="L38" s="552">
        <v>7.7758676697658458E-2</v>
      </c>
      <c r="M38" s="458">
        <v>123</v>
      </c>
      <c r="N38" s="468">
        <v>123</v>
      </c>
    </row>
    <row r="39" spans="1:21" s="70" customFormat="1" ht="11.5" thickTop="1" thickBot="1" x14ac:dyDescent="0.3">
      <c r="A39" s="699"/>
      <c r="B39" s="533" t="s">
        <v>859</v>
      </c>
      <c r="C39" s="534">
        <v>9152</v>
      </c>
      <c r="D39" s="526">
        <v>619.20000000000005</v>
      </c>
      <c r="E39" s="535">
        <v>0.88774310596755668</v>
      </c>
      <c r="F39" s="526">
        <v>9701.7000000000007</v>
      </c>
      <c r="G39" s="567">
        <v>3.4230525786289676</v>
      </c>
      <c r="H39" s="536">
        <v>428</v>
      </c>
      <c r="I39" s="567">
        <v>22.574054964675973</v>
      </c>
      <c r="J39" s="527">
        <v>3.0345464344923321</v>
      </c>
      <c r="K39" s="528">
        <v>4052.3</v>
      </c>
      <c r="L39" s="553">
        <v>0.41768923431899335</v>
      </c>
      <c r="M39" s="526">
        <v>141.5</v>
      </c>
      <c r="N39" s="526">
        <v>146.6</v>
      </c>
      <c r="O39" s="362"/>
      <c r="P39" s="362"/>
      <c r="Q39" s="362"/>
      <c r="R39" s="362"/>
      <c r="S39" s="362"/>
      <c r="T39" s="362"/>
      <c r="U39" s="362"/>
    </row>
    <row r="40" spans="1:21" s="70" customFormat="1" ht="11" customHeight="1" thickTop="1" thickBot="1" x14ac:dyDescent="0.3">
      <c r="A40" s="697" t="s">
        <v>861</v>
      </c>
      <c r="B40" s="280" t="s">
        <v>640</v>
      </c>
      <c r="C40" s="521">
        <v>814.3</v>
      </c>
      <c r="D40" s="521">
        <v>319.5</v>
      </c>
      <c r="E40" s="482">
        <v>0.61191756941544906</v>
      </c>
      <c r="F40" s="458">
        <v>1009.8</v>
      </c>
      <c r="G40" s="565">
        <v>0.10429070606051895</v>
      </c>
      <c r="H40" s="523">
        <v>1147</v>
      </c>
      <c r="I40" s="565">
        <v>31.420559672896786</v>
      </c>
      <c r="J40" s="471">
        <v>1.258041327072873</v>
      </c>
      <c r="K40" s="521">
        <v>133.5</v>
      </c>
      <c r="L40" s="554">
        <v>0.13217526227349893</v>
      </c>
      <c r="M40" s="521">
        <v>0.3</v>
      </c>
      <c r="N40" s="521">
        <v>0.3</v>
      </c>
    </row>
    <row r="41" spans="1:21" s="70" customFormat="1" ht="11" thickBot="1" x14ac:dyDescent="0.3">
      <c r="A41" s="698"/>
      <c r="B41" s="197" t="s">
        <v>641</v>
      </c>
      <c r="C41" s="458">
        <v>491.7</v>
      </c>
      <c r="D41" s="458">
        <v>260.2</v>
      </c>
      <c r="E41" s="470">
        <v>0.5660252039572663</v>
      </c>
      <c r="F41" s="458">
        <v>639</v>
      </c>
      <c r="G41" s="565">
        <v>9.1939118246962589E-2</v>
      </c>
      <c r="H41" s="474">
        <v>884</v>
      </c>
      <c r="I41" s="565">
        <v>32.158339094124912</v>
      </c>
      <c r="J41" s="471">
        <v>1.187442165543237</v>
      </c>
      <c r="K41" s="458">
        <v>81</v>
      </c>
      <c r="L41" s="552">
        <v>0.12668036881230993</v>
      </c>
      <c r="M41" s="458">
        <v>0.2</v>
      </c>
      <c r="N41" s="458">
        <v>0.1</v>
      </c>
    </row>
    <row r="42" spans="1:21" s="70" customFormat="1" ht="11" thickBot="1" x14ac:dyDescent="0.3">
      <c r="A42" s="698"/>
      <c r="B42" s="197" t="s">
        <v>642</v>
      </c>
      <c r="C42" s="458">
        <v>322.60000000000002</v>
      </c>
      <c r="D42" s="458">
        <v>59.3</v>
      </c>
      <c r="E42" s="470">
        <v>0.81333258516559903</v>
      </c>
      <c r="F42" s="458">
        <v>370.79999999999995</v>
      </c>
      <c r="G42" s="565">
        <v>0.12557224120045624</v>
      </c>
      <c r="H42" s="474">
        <v>263</v>
      </c>
      <c r="I42" s="565">
        <v>30.149380702598215</v>
      </c>
      <c r="J42" s="471">
        <v>1.3796822496507823</v>
      </c>
      <c r="K42" s="458">
        <v>52.5</v>
      </c>
      <c r="L42" s="552">
        <v>0.14164285219389447</v>
      </c>
      <c r="M42" s="458">
        <v>0.1</v>
      </c>
      <c r="N42" s="458">
        <v>0.2</v>
      </c>
    </row>
    <row r="43" spans="1:21" s="70" customFormat="1" ht="11" thickBot="1" x14ac:dyDescent="0.3">
      <c r="A43" s="698"/>
      <c r="B43" s="196" t="s">
        <v>643</v>
      </c>
      <c r="C43" s="458">
        <v>1044.3</v>
      </c>
      <c r="D43" s="458">
        <v>693.8</v>
      </c>
      <c r="E43" s="470">
        <v>0.53382145486530741</v>
      </c>
      <c r="F43" s="458">
        <v>1414.6</v>
      </c>
      <c r="G43" s="565">
        <v>0.17229191391382734</v>
      </c>
      <c r="H43" s="474">
        <v>786</v>
      </c>
      <c r="I43" s="565">
        <v>27.286652181653885</v>
      </c>
      <c r="J43" s="471">
        <v>2.1873756308683254</v>
      </c>
      <c r="K43" s="458">
        <v>262.89999999999998</v>
      </c>
      <c r="L43" s="552">
        <v>0.18587566445621373</v>
      </c>
      <c r="M43" s="458">
        <v>0.7</v>
      </c>
      <c r="N43" s="458">
        <v>1</v>
      </c>
    </row>
    <row r="44" spans="1:21" s="70" customFormat="1" ht="11" thickBot="1" x14ac:dyDescent="0.3">
      <c r="A44" s="698"/>
      <c r="B44" s="280" t="s">
        <v>644</v>
      </c>
      <c r="C44" s="458">
        <v>1503.9</v>
      </c>
      <c r="D44" s="458">
        <v>1099.5999999999999</v>
      </c>
      <c r="E44" s="470">
        <v>0.47054202534312367</v>
      </c>
      <c r="F44" s="458">
        <v>2021.3</v>
      </c>
      <c r="G44" s="565">
        <v>0.34970494585814643</v>
      </c>
      <c r="H44" s="474">
        <v>1506</v>
      </c>
      <c r="I44" s="565">
        <v>25.808430692518257</v>
      </c>
      <c r="J44" s="471">
        <v>2.3930222994899468</v>
      </c>
      <c r="K44" s="458">
        <v>521.79999999999995</v>
      </c>
      <c r="L44" s="552">
        <v>0.25814445846134371</v>
      </c>
      <c r="M44" s="458">
        <v>1.8</v>
      </c>
      <c r="N44" s="458">
        <v>2.9</v>
      </c>
    </row>
    <row r="45" spans="1:21" s="70" customFormat="1" ht="11" thickBot="1" x14ac:dyDescent="0.3">
      <c r="A45" s="698"/>
      <c r="B45" s="196" t="s">
        <v>645</v>
      </c>
      <c r="C45" s="458">
        <v>2777.5</v>
      </c>
      <c r="D45" s="458">
        <v>1643.3999999999999</v>
      </c>
      <c r="E45" s="470">
        <v>0.4496643132423977</v>
      </c>
      <c r="F45" s="458">
        <v>3516.6</v>
      </c>
      <c r="G45" s="565">
        <v>0.58809693808183983</v>
      </c>
      <c r="H45" s="474">
        <v>1900</v>
      </c>
      <c r="I45" s="565">
        <v>25.850981625152674</v>
      </c>
      <c r="J45" s="471">
        <v>2.2522974775804259</v>
      </c>
      <c r="K45" s="458">
        <v>1206.5</v>
      </c>
      <c r="L45" s="552">
        <v>0.34311566874572597</v>
      </c>
      <c r="M45" s="458">
        <v>5.4</v>
      </c>
      <c r="N45" s="458">
        <v>7.7</v>
      </c>
    </row>
    <row r="46" spans="1:21" s="70" customFormat="1" ht="11" thickBot="1" x14ac:dyDescent="0.3">
      <c r="A46" s="698"/>
      <c r="B46" s="280" t="s">
        <v>646</v>
      </c>
      <c r="C46" s="458">
        <v>5012.8999999999996</v>
      </c>
      <c r="D46" s="458">
        <v>2257</v>
      </c>
      <c r="E46" s="470">
        <v>0.41165631761496102</v>
      </c>
      <c r="F46" s="458">
        <v>5942</v>
      </c>
      <c r="G46" s="565">
        <v>1.6068308489750949</v>
      </c>
      <c r="H46" s="474">
        <v>3500</v>
      </c>
      <c r="I46" s="565">
        <v>22.010213331738314</v>
      </c>
      <c r="J46" s="471">
        <v>2.048859772028123</v>
      </c>
      <c r="K46" s="458">
        <v>2305.4</v>
      </c>
      <c r="L46" s="552">
        <v>0.38799019297587956</v>
      </c>
      <c r="M46" s="458">
        <v>21.3</v>
      </c>
      <c r="N46" s="458">
        <v>31.1</v>
      </c>
    </row>
    <row r="47" spans="1:21" s="70" customFormat="1" ht="11" thickBot="1" x14ac:dyDescent="0.3">
      <c r="A47" s="698"/>
      <c r="B47" s="197" t="s">
        <v>647</v>
      </c>
      <c r="C47" s="458">
        <v>2717.5</v>
      </c>
      <c r="D47" s="458">
        <v>1206.8</v>
      </c>
      <c r="E47" s="470">
        <v>0.39093492407417951</v>
      </c>
      <c r="F47" s="458">
        <v>3189.3</v>
      </c>
      <c r="G47" s="565">
        <v>1.2160847384032134</v>
      </c>
      <c r="H47" s="474">
        <v>1922</v>
      </c>
      <c r="I47" s="565">
        <v>20.968728817872361</v>
      </c>
      <c r="J47" s="471">
        <v>2.0463588716222749</v>
      </c>
      <c r="K47" s="458">
        <v>1083.5999999999999</v>
      </c>
      <c r="L47" s="552">
        <v>0.33977774029109564</v>
      </c>
      <c r="M47" s="458">
        <v>8.1999999999999993</v>
      </c>
      <c r="N47" s="458">
        <v>10</v>
      </c>
    </row>
    <row r="48" spans="1:21" s="70" customFormat="1" ht="11" thickBot="1" x14ac:dyDescent="0.3">
      <c r="A48" s="698"/>
      <c r="B48" s="197" t="s">
        <v>648</v>
      </c>
      <c r="C48" s="458">
        <v>2295.4</v>
      </c>
      <c r="D48" s="458">
        <v>1050.2</v>
      </c>
      <c r="E48" s="470">
        <v>0.43546639150235178</v>
      </c>
      <c r="F48" s="458">
        <v>2752.7</v>
      </c>
      <c r="G48" s="565">
        <v>2.0595405547276457</v>
      </c>
      <c r="H48" s="474">
        <v>1578</v>
      </c>
      <c r="I48" s="565">
        <v>23.216853999589247</v>
      </c>
      <c r="J48" s="471">
        <v>2.0517572593137214</v>
      </c>
      <c r="K48" s="458">
        <v>1221.8</v>
      </c>
      <c r="L48" s="552">
        <v>0.4438480625182406</v>
      </c>
      <c r="M48" s="458">
        <v>13.1</v>
      </c>
      <c r="N48" s="458">
        <v>21.1</v>
      </c>
    </row>
    <row r="49" spans="1:21" s="70" customFormat="1" ht="11" thickBot="1" x14ac:dyDescent="0.3">
      <c r="A49" s="698"/>
      <c r="B49" s="196" t="s">
        <v>649</v>
      </c>
      <c r="C49" s="458">
        <v>2586.6999999999998</v>
      </c>
      <c r="D49" s="458">
        <v>916</v>
      </c>
      <c r="E49" s="470">
        <v>0.54370956616409427</v>
      </c>
      <c r="F49" s="458">
        <v>3084.8</v>
      </c>
      <c r="G49" s="565">
        <v>4.7632742667254462</v>
      </c>
      <c r="H49" s="474">
        <v>1785</v>
      </c>
      <c r="I49" s="565">
        <v>19.806145405089712</v>
      </c>
      <c r="J49" s="471">
        <v>2.1910659326771835</v>
      </c>
      <c r="K49" s="458">
        <v>1473</v>
      </c>
      <c r="L49" s="552">
        <v>0.47749594508710153</v>
      </c>
      <c r="M49" s="458">
        <v>28.4</v>
      </c>
      <c r="N49" s="458">
        <v>41.9</v>
      </c>
    </row>
    <row r="50" spans="1:21" s="70" customFormat="1" ht="11" thickBot="1" x14ac:dyDescent="0.3">
      <c r="A50" s="698"/>
      <c r="B50" s="197" t="s">
        <v>650</v>
      </c>
      <c r="C50" s="458">
        <v>2184.5</v>
      </c>
      <c r="D50" s="458">
        <v>777.6</v>
      </c>
      <c r="E50" s="470">
        <v>0.53103889565962525</v>
      </c>
      <c r="F50" s="458">
        <v>2597.5</v>
      </c>
      <c r="G50" s="565">
        <v>4.0736481699860718</v>
      </c>
      <c r="H50" s="474">
        <v>1419</v>
      </c>
      <c r="I50" s="565">
        <v>20.435283505462994</v>
      </c>
      <c r="J50" s="471">
        <v>2.2025034691811296</v>
      </c>
      <c r="K50" s="458">
        <v>1232.2</v>
      </c>
      <c r="L50" s="552">
        <v>0.47438115198000952</v>
      </c>
      <c r="M50" s="458">
        <v>21.6</v>
      </c>
      <c r="N50" s="458">
        <v>33.9</v>
      </c>
    </row>
    <row r="51" spans="1:21" s="70" customFormat="1" ht="11" thickBot="1" x14ac:dyDescent="0.3">
      <c r="A51" s="698"/>
      <c r="B51" s="197" t="s">
        <v>651</v>
      </c>
      <c r="C51" s="458">
        <v>402.2</v>
      </c>
      <c r="D51" s="458">
        <v>138.4</v>
      </c>
      <c r="E51" s="470">
        <v>0.6149288009830931</v>
      </c>
      <c r="F51" s="458">
        <v>487.3</v>
      </c>
      <c r="G51" s="565">
        <v>8.4394180170474549</v>
      </c>
      <c r="H51" s="474">
        <v>366</v>
      </c>
      <c r="I51" s="565">
        <v>16.452440974947219</v>
      </c>
      <c r="J51" s="471">
        <v>2.1300966211374108</v>
      </c>
      <c r="K51" s="458">
        <v>240.8</v>
      </c>
      <c r="L51" s="552">
        <v>0.49409976456017696</v>
      </c>
      <c r="M51" s="458">
        <v>6.8</v>
      </c>
      <c r="N51" s="458">
        <v>8</v>
      </c>
    </row>
    <row r="52" spans="1:21" s="70" customFormat="1" ht="11" thickBot="1" x14ac:dyDescent="0.3">
      <c r="A52" s="698"/>
      <c r="B52" s="196" t="s">
        <v>652</v>
      </c>
      <c r="C52" s="458">
        <v>284.3</v>
      </c>
      <c r="D52" s="458">
        <v>50.8</v>
      </c>
      <c r="E52" s="470">
        <v>0.55180231629772436</v>
      </c>
      <c r="F52" s="458">
        <v>312.3</v>
      </c>
      <c r="G52" s="565">
        <v>23.131215386990263</v>
      </c>
      <c r="H52" s="474">
        <v>282</v>
      </c>
      <c r="I52" s="565">
        <v>18.051437035571336</v>
      </c>
      <c r="J52" s="471">
        <v>1.8429171135854399</v>
      </c>
      <c r="K52" s="458">
        <v>223.7</v>
      </c>
      <c r="L52" s="552">
        <v>0.71624054557150951</v>
      </c>
      <c r="M52" s="458">
        <v>13.3</v>
      </c>
      <c r="N52" s="458">
        <v>14</v>
      </c>
    </row>
    <row r="53" spans="1:21" s="70" customFormat="1" ht="11" thickBot="1" x14ac:dyDescent="0.3">
      <c r="A53" s="698"/>
      <c r="B53" s="197" t="s">
        <v>653</v>
      </c>
      <c r="C53" s="458">
        <v>130.80000000000001</v>
      </c>
      <c r="D53" s="458">
        <v>26.8</v>
      </c>
      <c r="E53" s="470">
        <v>0.42274461314210221</v>
      </c>
      <c r="F53" s="458">
        <v>142.1</v>
      </c>
      <c r="G53" s="565">
        <v>14.640946792274082</v>
      </c>
      <c r="H53" s="474">
        <v>232</v>
      </c>
      <c r="I53" s="565">
        <v>14.530762391391569</v>
      </c>
      <c r="J53" s="471">
        <v>2.0492750723453339</v>
      </c>
      <c r="K53" s="458">
        <v>72.3</v>
      </c>
      <c r="L53" s="552">
        <v>0.50828365944890797</v>
      </c>
      <c r="M53" s="458">
        <v>3</v>
      </c>
      <c r="N53" s="458">
        <v>3.9</v>
      </c>
    </row>
    <row r="54" spans="1:21" s="70" customFormat="1" ht="11" thickBot="1" x14ac:dyDescent="0.3">
      <c r="A54" s="698"/>
      <c r="B54" s="197" t="s">
        <v>654</v>
      </c>
      <c r="C54" s="458">
        <v>69.8</v>
      </c>
      <c r="D54" s="458">
        <v>20</v>
      </c>
      <c r="E54" s="470">
        <v>0.74204549681142928</v>
      </c>
      <c r="F54" s="458">
        <v>84.6</v>
      </c>
      <c r="G54" s="565">
        <v>25.395299325153431</v>
      </c>
      <c r="H54" s="474">
        <v>26</v>
      </c>
      <c r="I54" s="565">
        <v>27.184391124209895</v>
      </c>
      <c r="J54" s="471">
        <v>1.3103094752184281</v>
      </c>
      <c r="K54" s="458">
        <v>96.5</v>
      </c>
      <c r="L54" s="552">
        <v>1.1405106037493498</v>
      </c>
      <c r="M54" s="458">
        <v>5.8999999999999995</v>
      </c>
      <c r="N54" s="458">
        <v>5</v>
      </c>
    </row>
    <row r="55" spans="1:21" s="70" customFormat="1" ht="15" customHeight="1" thickBot="1" x14ac:dyDescent="0.3">
      <c r="A55" s="698"/>
      <c r="B55" s="195" t="s">
        <v>655</v>
      </c>
      <c r="C55" s="458">
        <v>83.7</v>
      </c>
      <c r="D55" s="458">
        <v>4</v>
      </c>
      <c r="E55" s="470">
        <v>0.46683552131136613</v>
      </c>
      <c r="F55" s="458">
        <v>85.6</v>
      </c>
      <c r="G55" s="565">
        <v>35.000000000140261</v>
      </c>
      <c r="H55" s="474">
        <v>24</v>
      </c>
      <c r="I55" s="565">
        <v>14.869751397673827</v>
      </c>
      <c r="J55" s="471">
        <v>2.0267318970953356</v>
      </c>
      <c r="K55" s="458">
        <v>54.9</v>
      </c>
      <c r="L55" s="552">
        <v>0.64222012076905344</v>
      </c>
      <c r="M55" s="458">
        <v>4.4000000000000004</v>
      </c>
      <c r="N55" s="458">
        <v>5.1000000000000005</v>
      </c>
    </row>
    <row r="56" spans="1:21" s="70" customFormat="1" ht="11" thickBot="1" x14ac:dyDescent="0.3">
      <c r="A56" s="698"/>
      <c r="B56" s="469" t="s">
        <v>865</v>
      </c>
      <c r="C56" s="468">
        <v>220.6</v>
      </c>
      <c r="D56" s="468">
        <v>11.5</v>
      </c>
      <c r="E56" s="532">
        <v>0.53927553451594201</v>
      </c>
      <c r="F56" s="468">
        <v>226.7</v>
      </c>
      <c r="G56" s="566">
        <v>100.0000000000838</v>
      </c>
      <c r="H56" s="475">
        <v>156</v>
      </c>
      <c r="I56" s="566">
        <v>34.152354446502798</v>
      </c>
      <c r="J56" s="471">
        <v>1.9779633471649385</v>
      </c>
      <c r="K56" s="525">
        <v>180.2</v>
      </c>
      <c r="L56" s="555">
        <v>0.79457765854122553</v>
      </c>
      <c r="M56" s="468">
        <v>100.8</v>
      </c>
      <c r="N56" s="468">
        <v>100.8</v>
      </c>
    </row>
    <row r="57" spans="1:21" s="70" customFormat="1" ht="11.5" thickTop="1" thickBot="1" x14ac:dyDescent="0.3">
      <c r="A57" s="699"/>
      <c r="B57" s="533" t="s">
        <v>859</v>
      </c>
      <c r="C57" s="526">
        <v>14244.5</v>
      </c>
      <c r="D57" s="526">
        <v>6991.6</v>
      </c>
      <c r="E57" s="535">
        <v>0.46965606476034472</v>
      </c>
      <c r="F57" s="526">
        <v>17528.099999999999</v>
      </c>
      <c r="G57" s="567">
        <v>3.2657749999461521</v>
      </c>
      <c r="H57" s="536">
        <v>11062</v>
      </c>
      <c r="I57" s="567">
        <v>23.909245380232552</v>
      </c>
      <c r="J57" s="527">
        <v>2.1146567234541811</v>
      </c>
      <c r="K57" s="528">
        <v>6307</v>
      </c>
      <c r="L57" s="553">
        <v>0.35982353661473659</v>
      </c>
      <c r="M57" s="526">
        <v>172</v>
      </c>
      <c r="N57" s="526">
        <v>199.7</v>
      </c>
      <c r="O57" s="362"/>
      <c r="P57" s="362"/>
      <c r="Q57" s="362"/>
      <c r="R57" s="362"/>
      <c r="S57" s="362"/>
      <c r="T57" s="362"/>
      <c r="U57" s="362"/>
    </row>
    <row r="58" spans="1:21" s="70" customFormat="1" ht="11" customHeight="1" thickTop="1" thickBot="1" x14ac:dyDescent="0.3">
      <c r="A58" s="697" t="s">
        <v>862</v>
      </c>
      <c r="B58" s="480" t="s">
        <v>640</v>
      </c>
      <c r="C58" s="481">
        <v>2976.4</v>
      </c>
      <c r="D58" s="481">
        <v>3384</v>
      </c>
      <c r="E58" s="482">
        <v>0.3479779073913723</v>
      </c>
      <c r="F58" s="481">
        <v>4154</v>
      </c>
      <c r="G58" s="569">
        <v>0.10285005456375618</v>
      </c>
      <c r="H58" s="523">
        <v>238</v>
      </c>
      <c r="I58" s="569">
        <v>35.612192303069719</v>
      </c>
      <c r="J58" s="471">
        <v>2.0819118549244653</v>
      </c>
      <c r="K58" s="521">
        <v>910.9</v>
      </c>
      <c r="L58" s="556">
        <v>0.21927633038075464</v>
      </c>
      <c r="M58" s="481">
        <v>1.5</v>
      </c>
      <c r="N58" s="481">
        <v>0.9</v>
      </c>
    </row>
    <row r="59" spans="1:21" s="70" customFormat="1" ht="11" thickBot="1" x14ac:dyDescent="0.3">
      <c r="A59" s="698"/>
      <c r="B59" s="197" t="s">
        <v>641</v>
      </c>
      <c r="C59" s="458">
        <v>797.6</v>
      </c>
      <c r="D59" s="458">
        <v>297.5</v>
      </c>
      <c r="E59" s="470">
        <v>0.22253743384351249</v>
      </c>
      <c r="F59" s="458">
        <v>863.8</v>
      </c>
      <c r="G59" s="565">
        <v>9.1611093692821166E-2</v>
      </c>
      <c r="H59" s="474">
        <v>173</v>
      </c>
      <c r="I59" s="565">
        <v>35.122200580002094</v>
      </c>
      <c r="J59" s="471">
        <v>1.1021081748488979</v>
      </c>
      <c r="K59" s="458">
        <v>134</v>
      </c>
      <c r="L59" s="552">
        <v>0.15513203949596083</v>
      </c>
      <c r="M59" s="458">
        <v>0.3</v>
      </c>
      <c r="N59" s="458">
        <v>0.1</v>
      </c>
    </row>
    <row r="60" spans="1:21" s="70" customFormat="1" ht="11" thickBot="1" x14ac:dyDescent="0.3">
      <c r="A60" s="698"/>
      <c r="B60" s="197" t="s">
        <v>642</v>
      </c>
      <c r="C60" s="458">
        <v>2178.8000000000002</v>
      </c>
      <c r="D60" s="458">
        <v>3086.5</v>
      </c>
      <c r="E60" s="470">
        <v>0.36006712754917097</v>
      </c>
      <c r="F60" s="458">
        <v>3290.2</v>
      </c>
      <c r="G60" s="565">
        <v>0.10580216695936279</v>
      </c>
      <c r="H60" s="474">
        <v>65</v>
      </c>
      <c r="I60" s="565">
        <v>35.740897319131605</v>
      </c>
      <c r="J60" s="471">
        <v>2.3392746683045078</v>
      </c>
      <c r="K60" s="458">
        <v>776.9</v>
      </c>
      <c r="L60" s="552">
        <v>0.23611744403231788</v>
      </c>
      <c r="M60" s="458">
        <v>1.2</v>
      </c>
      <c r="N60" s="458">
        <v>0.8</v>
      </c>
    </row>
    <row r="61" spans="1:21" s="70" customFormat="1" ht="11" thickBot="1" x14ac:dyDescent="0.3">
      <c r="A61" s="698"/>
      <c r="B61" s="196" t="s">
        <v>643</v>
      </c>
      <c r="C61" s="458">
        <v>3175</v>
      </c>
      <c r="D61" s="458">
        <v>5379.8</v>
      </c>
      <c r="E61" s="470">
        <v>0.31354087157889532</v>
      </c>
      <c r="F61" s="458">
        <v>4861.8</v>
      </c>
      <c r="G61" s="565">
        <v>0.17947160186106209</v>
      </c>
      <c r="H61" s="474">
        <v>490</v>
      </c>
      <c r="I61" s="565">
        <v>37.457122150628678</v>
      </c>
      <c r="J61" s="471">
        <v>2.0177472977729489</v>
      </c>
      <c r="K61" s="458">
        <v>1642.9</v>
      </c>
      <c r="L61" s="552">
        <v>0.33791875862729764</v>
      </c>
      <c r="M61" s="458">
        <v>3.2</v>
      </c>
      <c r="N61" s="458">
        <v>2.2000000000000002</v>
      </c>
    </row>
    <row r="62" spans="1:21" s="70" customFormat="1" ht="11" thickBot="1" x14ac:dyDescent="0.3">
      <c r="A62" s="698"/>
      <c r="B62" s="280" t="s">
        <v>644</v>
      </c>
      <c r="C62" s="458">
        <v>5508.4</v>
      </c>
      <c r="D62" s="458">
        <v>5898.6</v>
      </c>
      <c r="E62" s="470">
        <v>0.2864951950801497</v>
      </c>
      <c r="F62" s="458">
        <v>7198.3</v>
      </c>
      <c r="G62" s="565">
        <v>0.38043100421440368</v>
      </c>
      <c r="H62" s="474">
        <v>889</v>
      </c>
      <c r="I62" s="565">
        <v>34.930002999627646</v>
      </c>
      <c r="J62" s="471">
        <v>2.3493984295351975</v>
      </c>
      <c r="K62" s="458">
        <v>3771.1</v>
      </c>
      <c r="L62" s="552">
        <v>0.52388982255672933</v>
      </c>
      <c r="M62" s="458">
        <v>9.6</v>
      </c>
      <c r="N62" s="458">
        <v>8.6999999999999993</v>
      </c>
    </row>
    <row r="63" spans="1:21" s="70" customFormat="1" ht="11" thickBot="1" x14ac:dyDescent="0.3">
      <c r="A63" s="698"/>
      <c r="B63" s="196" t="s">
        <v>645</v>
      </c>
      <c r="C63" s="458">
        <v>3466.2</v>
      </c>
      <c r="D63" s="458">
        <v>1706.3</v>
      </c>
      <c r="E63" s="470">
        <v>0.43594490298253652</v>
      </c>
      <c r="F63" s="458">
        <v>4210</v>
      </c>
      <c r="G63" s="565">
        <v>0.58714330522122715</v>
      </c>
      <c r="H63" s="474">
        <v>944</v>
      </c>
      <c r="I63" s="565">
        <v>26.972392643207154</v>
      </c>
      <c r="J63" s="471">
        <v>2.2881341025095692</v>
      </c>
      <c r="K63" s="458">
        <v>2304.7999999999997</v>
      </c>
      <c r="L63" s="552">
        <v>0.54744521447095085</v>
      </c>
      <c r="M63" s="458">
        <v>6.7</v>
      </c>
      <c r="N63" s="458">
        <v>12.9</v>
      </c>
    </row>
    <row r="64" spans="1:21" s="70" customFormat="1" ht="11" thickBot="1" x14ac:dyDescent="0.3">
      <c r="A64" s="698"/>
      <c r="B64" s="280" t="s">
        <v>646</v>
      </c>
      <c r="C64" s="458">
        <v>8701.9</v>
      </c>
      <c r="D64" s="458">
        <v>5187.1000000000004</v>
      </c>
      <c r="E64" s="470">
        <v>0.35859559959199694</v>
      </c>
      <c r="F64" s="458">
        <v>10562</v>
      </c>
      <c r="G64" s="565">
        <v>1.3856260118864716</v>
      </c>
      <c r="H64" s="474">
        <v>2146</v>
      </c>
      <c r="I64" s="565">
        <v>26.555710096081576</v>
      </c>
      <c r="J64" s="471">
        <v>2.0202264963196059</v>
      </c>
      <c r="K64" s="458">
        <v>7007.7</v>
      </c>
      <c r="L64" s="552">
        <v>0.66348067591481452</v>
      </c>
      <c r="M64" s="458">
        <v>39</v>
      </c>
      <c r="N64" s="458">
        <v>53.3</v>
      </c>
    </row>
    <row r="65" spans="1:28" s="70" customFormat="1" ht="11" thickBot="1" x14ac:dyDescent="0.3">
      <c r="A65" s="698"/>
      <c r="B65" s="197" t="s">
        <v>647</v>
      </c>
      <c r="C65" s="458">
        <v>6702.5999999999995</v>
      </c>
      <c r="D65" s="458">
        <v>3970</v>
      </c>
      <c r="E65" s="470">
        <v>0.35534334142317864</v>
      </c>
      <c r="F65" s="458">
        <v>8113.4</v>
      </c>
      <c r="G65" s="565">
        <v>1.1779529355179641</v>
      </c>
      <c r="H65" s="474">
        <v>1272</v>
      </c>
      <c r="I65" s="565">
        <v>27.11707489434405</v>
      </c>
      <c r="J65" s="471">
        <v>2.0439440473742279</v>
      </c>
      <c r="K65" s="458">
        <v>5176.7</v>
      </c>
      <c r="L65" s="552">
        <v>0.63804144149917374</v>
      </c>
      <c r="M65" s="458">
        <v>26.4</v>
      </c>
      <c r="N65" s="458">
        <v>35.700000000000003</v>
      </c>
    </row>
    <row r="66" spans="1:28" s="70" customFormat="1" ht="11" thickBot="1" x14ac:dyDescent="0.3">
      <c r="A66" s="698"/>
      <c r="B66" s="197" t="s">
        <v>648</v>
      </c>
      <c r="C66" s="458">
        <v>1999.3</v>
      </c>
      <c r="D66" s="458">
        <v>1217.0999999999999</v>
      </c>
      <c r="E66" s="470">
        <v>0.36920417559722801</v>
      </c>
      <c r="F66" s="458">
        <v>2448.6</v>
      </c>
      <c r="G66" s="565">
        <v>2.0737359522089198</v>
      </c>
      <c r="H66" s="474">
        <v>874</v>
      </c>
      <c r="I66" s="565">
        <v>24.695667838371854</v>
      </c>
      <c r="J66" s="471">
        <v>1.9416400809480945</v>
      </c>
      <c r="K66" s="458">
        <v>1831</v>
      </c>
      <c r="L66" s="552">
        <v>0.74777176641971843</v>
      </c>
      <c r="M66" s="458">
        <v>12.6</v>
      </c>
      <c r="N66" s="458">
        <v>17.600000000000001</v>
      </c>
    </row>
    <row r="67" spans="1:28" s="70" customFormat="1" ht="11" thickBot="1" x14ac:dyDescent="0.3">
      <c r="A67" s="698"/>
      <c r="B67" s="196" t="s">
        <v>649</v>
      </c>
      <c r="C67" s="458">
        <v>4014.6</v>
      </c>
      <c r="D67" s="458">
        <v>1869.9</v>
      </c>
      <c r="E67" s="470">
        <v>0.39335357754197808</v>
      </c>
      <c r="F67" s="458">
        <v>4750.2</v>
      </c>
      <c r="G67" s="565">
        <v>4.4037347021816968</v>
      </c>
      <c r="H67" s="474">
        <v>1291</v>
      </c>
      <c r="I67" s="565">
        <v>23.282932860753697</v>
      </c>
      <c r="J67" s="471">
        <v>1.9439579083625611</v>
      </c>
      <c r="K67" s="458">
        <v>3900.8</v>
      </c>
      <c r="L67" s="552">
        <v>0.82118632538103997</v>
      </c>
      <c r="M67" s="458">
        <v>46</v>
      </c>
      <c r="N67" s="458">
        <v>66</v>
      </c>
    </row>
    <row r="68" spans="1:28" s="70" customFormat="1" ht="11" thickBot="1" x14ac:dyDescent="0.3">
      <c r="A68" s="698"/>
      <c r="B68" s="197" t="s">
        <v>650</v>
      </c>
      <c r="C68" s="458">
        <v>3507.8</v>
      </c>
      <c r="D68" s="458">
        <v>1687.3</v>
      </c>
      <c r="E68" s="470">
        <v>0.39465428032741895</v>
      </c>
      <c r="F68" s="458">
        <v>4173.7</v>
      </c>
      <c r="G68" s="565">
        <v>3.845130493258154</v>
      </c>
      <c r="H68" s="474">
        <v>945</v>
      </c>
      <c r="I68" s="565">
        <v>23.958260536432846</v>
      </c>
      <c r="J68" s="471">
        <v>1.9199637162990006</v>
      </c>
      <c r="K68" s="458">
        <v>3401.5</v>
      </c>
      <c r="L68" s="552">
        <v>0.81498767627768132</v>
      </c>
      <c r="M68" s="458">
        <v>37.1</v>
      </c>
      <c r="N68" s="458">
        <v>54.3</v>
      </c>
    </row>
    <row r="69" spans="1:28" s="70" customFormat="1" ht="11" thickBot="1" x14ac:dyDescent="0.3">
      <c r="A69" s="698"/>
      <c r="B69" s="197" t="s">
        <v>651</v>
      </c>
      <c r="C69" s="458">
        <v>506.8</v>
      </c>
      <c r="D69" s="458">
        <v>182.6</v>
      </c>
      <c r="E69" s="470">
        <v>0.38133673768443227</v>
      </c>
      <c r="F69" s="458">
        <v>576.5</v>
      </c>
      <c r="G69" s="565">
        <v>8.4481647651907235</v>
      </c>
      <c r="H69" s="474">
        <v>346</v>
      </c>
      <c r="I69" s="565">
        <v>18.393396566061043</v>
      </c>
      <c r="J69" s="471">
        <v>2.1176816830302858</v>
      </c>
      <c r="K69" s="458">
        <v>499.3</v>
      </c>
      <c r="L69" s="552">
        <v>0.86606604949192478</v>
      </c>
      <c r="M69" s="458">
        <v>8.9</v>
      </c>
      <c r="N69" s="458">
        <v>11.7</v>
      </c>
    </row>
    <row r="70" spans="1:28" s="70" customFormat="1" ht="11" thickBot="1" x14ac:dyDescent="0.3">
      <c r="A70" s="698"/>
      <c r="B70" s="196" t="s">
        <v>652</v>
      </c>
      <c r="C70" s="458">
        <v>597.79999999999995</v>
      </c>
      <c r="D70" s="458">
        <v>242.3</v>
      </c>
      <c r="E70" s="470">
        <v>0.33456057288209262</v>
      </c>
      <c r="F70" s="458">
        <v>678.9</v>
      </c>
      <c r="G70" s="565">
        <v>20.960439934702158</v>
      </c>
      <c r="H70" s="474">
        <v>4000</v>
      </c>
      <c r="I70" s="565">
        <v>19.742676431232031</v>
      </c>
      <c r="J70" s="471">
        <v>1.8346971431883852</v>
      </c>
      <c r="K70" s="458">
        <v>822.6</v>
      </c>
      <c r="L70" s="552">
        <v>1.2117667717132998</v>
      </c>
      <c r="M70" s="458">
        <v>29</v>
      </c>
      <c r="N70" s="458">
        <v>48.5</v>
      </c>
    </row>
    <row r="71" spans="1:28" s="70" customFormat="1" ht="11" thickBot="1" x14ac:dyDescent="0.3">
      <c r="A71" s="698"/>
      <c r="B71" s="197" t="s">
        <v>653</v>
      </c>
      <c r="C71" s="458">
        <v>314.5</v>
      </c>
      <c r="D71" s="458">
        <v>145.9</v>
      </c>
      <c r="E71" s="470">
        <v>0.3072762620625884</v>
      </c>
      <c r="F71" s="458">
        <v>359.40000000000003</v>
      </c>
      <c r="G71" s="565">
        <v>15.491432214274347</v>
      </c>
      <c r="H71" s="474">
        <v>3798</v>
      </c>
      <c r="I71" s="565">
        <v>17.226142707407661</v>
      </c>
      <c r="J71" s="471">
        <v>1.7540418283131529</v>
      </c>
      <c r="K71" s="458">
        <v>355</v>
      </c>
      <c r="L71" s="552">
        <v>0.98810853896216955</v>
      </c>
      <c r="M71" s="458">
        <v>9.8000000000000007</v>
      </c>
      <c r="N71" s="458">
        <v>12.7</v>
      </c>
    </row>
    <row r="72" spans="1:28" s="70" customFormat="1" ht="11" thickBot="1" x14ac:dyDescent="0.3">
      <c r="A72" s="698"/>
      <c r="B72" s="197" t="s">
        <v>654</v>
      </c>
      <c r="C72" s="458">
        <v>238.2</v>
      </c>
      <c r="D72" s="458">
        <v>90.6</v>
      </c>
      <c r="E72" s="470">
        <v>0.37047832655492119</v>
      </c>
      <c r="F72" s="458">
        <v>271.7</v>
      </c>
      <c r="G72" s="565">
        <v>25.716864467661608</v>
      </c>
      <c r="H72" s="474">
        <v>97</v>
      </c>
      <c r="I72" s="565">
        <v>23.01477845585773</v>
      </c>
      <c r="J72" s="471">
        <v>1.9251220001860805</v>
      </c>
      <c r="K72" s="458">
        <v>404.9</v>
      </c>
      <c r="L72" s="552">
        <v>1.4899404190815095</v>
      </c>
      <c r="M72" s="458">
        <v>15.8</v>
      </c>
      <c r="N72" s="458">
        <v>30.599999999999998</v>
      </c>
    </row>
    <row r="73" spans="1:28" s="70" customFormat="1" ht="14.5" customHeight="1" thickBot="1" x14ac:dyDescent="0.3">
      <c r="A73" s="698"/>
      <c r="B73" s="195" t="s">
        <v>655</v>
      </c>
      <c r="C73" s="458">
        <v>45.1</v>
      </c>
      <c r="D73" s="458">
        <v>5.8</v>
      </c>
      <c r="E73" s="470">
        <v>0.45927433673833284</v>
      </c>
      <c r="F73" s="458">
        <v>47.8</v>
      </c>
      <c r="G73" s="565">
        <v>35.028601261462292</v>
      </c>
      <c r="H73" s="474">
        <v>105</v>
      </c>
      <c r="I73" s="565">
        <v>20.058555752849738</v>
      </c>
      <c r="J73" s="471">
        <v>1.9269236007410322</v>
      </c>
      <c r="K73" s="458">
        <v>62.7</v>
      </c>
      <c r="L73" s="552">
        <v>1.3116541246552498</v>
      </c>
      <c r="M73" s="458">
        <v>3.4</v>
      </c>
      <c r="N73" s="458">
        <v>5.2</v>
      </c>
    </row>
    <row r="74" spans="1:28" s="70" customFormat="1" ht="11" thickBot="1" x14ac:dyDescent="0.3">
      <c r="A74" s="698"/>
      <c r="B74" s="537" t="s">
        <v>865</v>
      </c>
      <c r="C74" s="525">
        <v>1716.7</v>
      </c>
      <c r="D74" s="468">
        <v>42.5</v>
      </c>
      <c r="E74" s="532">
        <v>0.38428182289163976</v>
      </c>
      <c r="F74" s="525">
        <v>1733</v>
      </c>
      <c r="G74" s="570">
        <v>100.00000000005424</v>
      </c>
      <c r="H74" s="530">
        <v>958</v>
      </c>
      <c r="I74" s="570">
        <v>49.38328654602617</v>
      </c>
      <c r="J74" s="532">
        <v>1.1846685458527124</v>
      </c>
      <c r="K74" s="468">
        <v>1605.3</v>
      </c>
      <c r="L74" s="557">
        <v>0.92632773917627154</v>
      </c>
      <c r="M74" s="468">
        <v>1128.4000000000001</v>
      </c>
      <c r="N74" s="525">
        <v>1128.4000000000001</v>
      </c>
    </row>
    <row r="75" spans="1:28" s="70" customFormat="1" ht="11.5" thickTop="1" thickBot="1" x14ac:dyDescent="0.3">
      <c r="A75" s="699"/>
      <c r="B75" s="533" t="s">
        <v>859</v>
      </c>
      <c r="C75" s="528">
        <v>30157</v>
      </c>
      <c r="D75" s="534">
        <v>23710.5</v>
      </c>
      <c r="E75" s="531">
        <v>0.33702893182225507</v>
      </c>
      <c r="F75" s="528">
        <v>38148.199999999997</v>
      </c>
      <c r="G75" s="571">
        <v>5.9748668729688434</v>
      </c>
      <c r="H75" s="529">
        <v>10956</v>
      </c>
      <c r="I75" s="567">
        <v>31.27105447044239</v>
      </c>
      <c r="J75" s="531">
        <v>2.0611980449389233</v>
      </c>
      <c r="K75" s="534">
        <v>21966.1</v>
      </c>
      <c r="L75" s="558">
        <v>0.57580929419339311</v>
      </c>
      <c r="M75" s="526">
        <v>1263.4000000000001</v>
      </c>
      <c r="N75" s="528">
        <v>1320.9</v>
      </c>
      <c r="O75" s="362"/>
      <c r="P75" s="362"/>
      <c r="Q75" s="362"/>
      <c r="R75" s="362"/>
      <c r="S75" s="362"/>
      <c r="T75" s="362"/>
      <c r="U75" s="362"/>
    </row>
    <row r="76" spans="1:28" ht="13.5" customHeight="1" thickTop="1" thickBot="1" x14ac:dyDescent="0.3">
      <c r="A76" s="638" t="s">
        <v>656</v>
      </c>
      <c r="B76" s="638"/>
      <c r="C76" s="538">
        <v>58118.6</v>
      </c>
      <c r="D76" s="538">
        <v>35012.199999999997</v>
      </c>
      <c r="E76" s="540">
        <v>0.35173483471806632</v>
      </c>
      <c r="F76" s="538">
        <v>70433.700000000012</v>
      </c>
      <c r="G76" s="542"/>
      <c r="H76" s="541">
        <v>22881</v>
      </c>
      <c r="I76" s="572"/>
      <c r="J76" s="540">
        <v>2.1302196373345148</v>
      </c>
      <c r="K76" s="538">
        <v>33395.599999999999</v>
      </c>
      <c r="L76" s="559">
        <v>0.47414235709647828</v>
      </c>
      <c r="M76" s="539">
        <v>1584.5</v>
      </c>
      <c r="N76" s="538">
        <v>1675.7</v>
      </c>
      <c r="O76" s="362"/>
      <c r="P76" s="362"/>
      <c r="Q76" s="362"/>
      <c r="R76" s="362"/>
      <c r="S76" s="362"/>
      <c r="T76" s="362"/>
      <c r="U76" s="362"/>
      <c r="W76" s="362"/>
      <c r="X76" s="362"/>
      <c r="Y76" s="362"/>
      <c r="Z76" s="362"/>
      <c r="AA76" s="362"/>
      <c r="AB76" s="362"/>
    </row>
    <row r="77" spans="1:28" x14ac:dyDescent="0.25">
      <c r="A77" s="17"/>
      <c r="B77" s="17"/>
      <c r="C77" s="472"/>
      <c r="D77" s="472"/>
      <c r="E77" s="510"/>
      <c r="F77" s="472"/>
      <c r="G77" s="478"/>
      <c r="H77" s="472"/>
      <c r="I77" s="478"/>
      <c r="J77" s="17"/>
      <c r="K77" s="576"/>
      <c r="L77" s="472"/>
      <c r="M77" s="472"/>
      <c r="N77" s="472"/>
    </row>
  </sheetData>
  <sheetProtection algorithmName="SHA-512" hashValue="GilOT/fhzbiX+rVscEc1n350hMUVRRObfc8NNYszY4xthZCSRCnvKxZYxU1r2lmUlL44ZqzK6pnHCGh+pJaQ9w==" saltValue="lZXqO9LtBvUD58BTs7AxVw==" spinCount="100000" sheet="1" objects="1" scenarios="1"/>
  <mergeCells count="7">
    <mergeCell ref="A1:N1"/>
    <mergeCell ref="A2:A3"/>
    <mergeCell ref="A76:B76"/>
    <mergeCell ref="A4:A21"/>
    <mergeCell ref="A22:A39"/>
    <mergeCell ref="A40:A57"/>
    <mergeCell ref="A58:A75"/>
  </mergeCells>
  <hyperlinks>
    <hyperlink ref="P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&amp;CEN
Annex XXI</oddHead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G24"/>
  <sheetViews>
    <sheetView showGridLines="0" zoomScaleNormal="100" zoomScaleSheetLayoutView="100" zoomScalePageLayoutView="80" workbookViewId="0">
      <selection activeCell="G27" sqref="G27"/>
    </sheetView>
  </sheetViews>
  <sheetFormatPr defaultColWidth="9.1796875" defaultRowHeight="10.5" x14ac:dyDescent="0.25"/>
  <cols>
    <col min="1" max="1" width="4.08984375" style="82" customWidth="1"/>
    <col min="2" max="2" width="43.81640625" style="6" customWidth="1"/>
    <col min="3" max="4" width="21.08984375" style="6" customWidth="1"/>
    <col min="5" max="16384" width="9.1796875" style="6"/>
  </cols>
  <sheetData>
    <row r="1" spans="1:7" x14ac:dyDescent="0.25">
      <c r="A1" s="633" t="s">
        <v>663</v>
      </c>
      <c r="B1" s="633"/>
      <c r="C1" s="633"/>
      <c r="D1" s="633"/>
      <c r="E1" s="13"/>
      <c r="F1" s="346" t="s">
        <v>752</v>
      </c>
      <c r="G1" s="13"/>
    </row>
    <row r="2" spans="1:7" ht="15" customHeight="1" thickBot="1" x14ac:dyDescent="0.3">
      <c r="A2" s="700"/>
      <c r="B2" s="700"/>
      <c r="C2" s="229" t="s">
        <v>0</v>
      </c>
      <c r="D2" s="229" t="s">
        <v>1</v>
      </c>
    </row>
    <row r="3" spans="1:7" ht="46" customHeight="1" thickBot="1" x14ac:dyDescent="0.3">
      <c r="A3" s="684"/>
      <c r="B3" s="684"/>
      <c r="C3" s="199" t="s">
        <v>664</v>
      </c>
      <c r="D3" s="199" t="s">
        <v>665</v>
      </c>
    </row>
    <row r="4" spans="1:7" ht="11" thickBot="1" x14ac:dyDescent="0.3">
      <c r="A4" s="147">
        <v>1</v>
      </c>
      <c r="B4" s="149" t="s">
        <v>666</v>
      </c>
      <c r="C4" s="502">
        <v>0</v>
      </c>
      <c r="D4" s="502">
        <v>0</v>
      </c>
    </row>
    <row r="5" spans="1:7" ht="11" thickBot="1" x14ac:dyDescent="0.3">
      <c r="A5" s="147">
        <v>2</v>
      </c>
      <c r="B5" s="146" t="s">
        <v>667</v>
      </c>
      <c r="C5" s="317">
        <v>0</v>
      </c>
      <c r="D5" s="317">
        <v>0</v>
      </c>
    </row>
    <row r="6" spans="1:7" ht="11" thickBot="1" x14ac:dyDescent="0.3">
      <c r="A6" s="147">
        <v>3</v>
      </c>
      <c r="B6" s="146" t="s">
        <v>436</v>
      </c>
      <c r="C6" s="317">
        <v>0</v>
      </c>
      <c r="D6" s="317">
        <v>0</v>
      </c>
    </row>
    <row r="7" spans="1:7" ht="11" thickBot="1" x14ac:dyDescent="0.3">
      <c r="A7" s="147">
        <v>4</v>
      </c>
      <c r="B7" s="146" t="s">
        <v>668</v>
      </c>
      <c r="C7" s="317">
        <v>0</v>
      </c>
      <c r="D7" s="317">
        <v>0</v>
      </c>
    </row>
    <row r="8" spans="1:7" ht="11" thickBot="1" x14ac:dyDescent="0.3">
      <c r="A8" s="201">
        <v>4.0999999999999996</v>
      </c>
      <c r="B8" s="200" t="s">
        <v>669</v>
      </c>
      <c r="C8" s="317">
        <v>0</v>
      </c>
      <c r="D8" s="317">
        <v>0</v>
      </c>
    </row>
    <row r="9" spans="1:7" ht="21.5" thickBot="1" x14ac:dyDescent="0.3">
      <c r="A9" s="147">
        <v>4.2</v>
      </c>
      <c r="B9" s="146" t="s">
        <v>670</v>
      </c>
      <c r="C9" s="317">
        <v>0</v>
      </c>
      <c r="D9" s="317">
        <v>0</v>
      </c>
    </row>
    <row r="10" spans="1:7" ht="11" thickBot="1" x14ac:dyDescent="0.3">
      <c r="A10" s="147">
        <v>5</v>
      </c>
      <c r="B10" s="149" t="s">
        <v>671</v>
      </c>
      <c r="C10" s="483">
        <v>33395.599999999999</v>
      </c>
      <c r="D10" s="483">
        <v>33395.599999999999</v>
      </c>
    </row>
    <row r="11" spans="1:7" ht="11" thickBot="1" x14ac:dyDescent="0.3">
      <c r="A11" s="147">
        <v>6</v>
      </c>
      <c r="B11" s="146" t="s">
        <v>667</v>
      </c>
      <c r="C11" s="364">
        <v>0</v>
      </c>
      <c r="D11" s="364">
        <v>0</v>
      </c>
    </row>
    <row r="12" spans="1:7" ht="11" thickBot="1" x14ac:dyDescent="0.3">
      <c r="A12" s="147">
        <v>7</v>
      </c>
      <c r="B12" s="146" t="s">
        <v>436</v>
      </c>
      <c r="C12" s="364">
        <v>1070.2</v>
      </c>
      <c r="D12" s="364">
        <v>1070.2</v>
      </c>
    </row>
    <row r="13" spans="1:7" ht="11" thickBot="1" x14ac:dyDescent="0.3">
      <c r="A13" s="147">
        <v>8</v>
      </c>
      <c r="B13" s="146" t="s">
        <v>668</v>
      </c>
      <c r="C13" s="364">
        <v>32325.4</v>
      </c>
      <c r="D13" s="364">
        <v>32325.4</v>
      </c>
    </row>
    <row r="14" spans="1:7" ht="11" thickBot="1" x14ac:dyDescent="0.3">
      <c r="A14" s="147">
        <v>8.1</v>
      </c>
      <c r="B14" s="146" t="s">
        <v>669</v>
      </c>
      <c r="C14" s="364">
        <v>6307</v>
      </c>
      <c r="D14" s="364">
        <v>6307</v>
      </c>
    </row>
    <row r="15" spans="1:7" ht="21.5" thickBot="1" x14ac:dyDescent="0.3">
      <c r="A15" s="147">
        <v>8.1999999999999993</v>
      </c>
      <c r="B15" s="146" t="s">
        <v>670</v>
      </c>
      <c r="C15" s="364">
        <v>4052.3</v>
      </c>
      <c r="D15" s="364">
        <v>4052.3</v>
      </c>
    </row>
    <row r="16" spans="1:7" ht="11" thickBot="1" x14ac:dyDescent="0.3">
      <c r="A16" s="147">
        <v>9</v>
      </c>
      <c r="B16" s="146" t="s">
        <v>438</v>
      </c>
      <c r="C16" s="364">
        <v>0</v>
      </c>
      <c r="D16" s="364">
        <v>0</v>
      </c>
    </row>
    <row r="17" spans="1:4" ht="11" thickBot="1" x14ac:dyDescent="0.3">
      <c r="A17" s="147">
        <v>9.1</v>
      </c>
      <c r="B17" s="146" t="s">
        <v>672</v>
      </c>
      <c r="C17" s="364">
        <v>0</v>
      </c>
      <c r="D17" s="364">
        <v>0</v>
      </c>
    </row>
    <row r="18" spans="1:4" ht="21.5" thickBot="1" x14ac:dyDescent="0.3">
      <c r="A18" s="147">
        <v>9.1999999999999993</v>
      </c>
      <c r="B18" s="146" t="s">
        <v>659</v>
      </c>
      <c r="C18" s="364">
        <v>0</v>
      </c>
      <c r="D18" s="364">
        <v>0</v>
      </c>
    </row>
    <row r="19" spans="1:4" ht="11" thickBot="1" x14ac:dyDescent="0.3">
      <c r="A19" s="147">
        <v>9.3000000000000007</v>
      </c>
      <c r="B19" s="146" t="s">
        <v>660</v>
      </c>
      <c r="C19" s="364">
        <v>0</v>
      </c>
      <c r="D19" s="364">
        <v>0</v>
      </c>
    </row>
    <row r="20" spans="1:4" ht="11" thickBot="1" x14ac:dyDescent="0.3">
      <c r="A20" s="147">
        <v>9.4</v>
      </c>
      <c r="B20" s="146" t="s">
        <v>661</v>
      </c>
      <c r="C20" s="364">
        <v>0</v>
      </c>
      <c r="D20" s="364">
        <v>0</v>
      </c>
    </row>
    <row r="21" spans="1:4" ht="11" thickBot="1" x14ac:dyDescent="0.3">
      <c r="A21" s="147">
        <v>9.5</v>
      </c>
      <c r="B21" s="146" t="s">
        <v>662</v>
      </c>
      <c r="C21" s="364">
        <v>0</v>
      </c>
      <c r="D21" s="364">
        <v>0</v>
      </c>
    </row>
    <row r="22" spans="1:4" s="5" customFormat="1" ht="21.5" thickBot="1" x14ac:dyDescent="0.3">
      <c r="A22" s="147">
        <v>10</v>
      </c>
      <c r="B22" s="149" t="s">
        <v>673</v>
      </c>
      <c r="C22" s="483">
        <v>33395.599999999999</v>
      </c>
      <c r="D22" s="483">
        <v>33395.599999999999</v>
      </c>
    </row>
    <row r="24" spans="1:4" x14ac:dyDescent="0.25">
      <c r="C24" s="437"/>
      <c r="D24" s="437"/>
    </row>
  </sheetData>
  <sheetProtection algorithmName="SHA-512" hashValue="ECkvA+uZ0GhPkZjXn/Lxf/EndF5dq6HV+BEuLPO5A0ajEP7NJpiieB5XXbnc9tqnvnyjyaY2MNOKJ98NDHrfPw==" saltValue="Bp4pidj+aiFHC4B2yqW++g==" spinCount="100000" sheet="1" objects="1" scenarios="1"/>
  <mergeCells count="2">
    <mergeCell ref="A1:D1"/>
    <mergeCell ref="A2:B3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>&amp;CEN
Annex XXI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3"/>
  <sheetViews>
    <sheetView showGridLines="0" zoomScaleNormal="100" zoomScalePageLayoutView="80" workbookViewId="0">
      <selection activeCell="J25" sqref="J25"/>
    </sheetView>
  </sheetViews>
  <sheetFormatPr defaultColWidth="9.1796875" defaultRowHeight="10.5" x14ac:dyDescent="0.25"/>
  <cols>
    <col min="1" max="1" width="3.1796875" style="72" customWidth="1"/>
    <col min="2" max="2" width="28.54296875" style="1" customWidth="1"/>
    <col min="3" max="3" width="9.6328125" style="1" customWidth="1"/>
    <col min="4" max="14" width="9.81640625" style="1" customWidth="1"/>
    <col min="15" max="16" width="10.26953125" style="1" customWidth="1"/>
    <col min="17" max="16384" width="9.1796875" style="1"/>
  </cols>
  <sheetData>
    <row r="1" spans="1:18" x14ac:dyDescent="0.25">
      <c r="A1" s="695" t="s">
        <v>674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  <c r="L1" s="695"/>
      <c r="M1" s="695"/>
      <c r="N1" s="695"/>
      <c r="O1" s="695"/>
      <c r="P1" s="695"/>
      <c r="R1" s="346" t="s">
        <v>752</v>
      </c>
    </row>
    <row r="2" spans="1:18" ht="10.5" customHeight="1" thickBot="1" x14ac:dyDescent="0.3">
      <c r="A2" s="696" t="s">
        <v>96</v>
      </c>
      <c r="B2" s="696"/>
      <c r="C2" s="693" t="s">
        <v>675</v>
      </c>
      <c r="D2" s="704" t="s">
        <v>676</v>
      </c>
      <c r="E2" s="704"/>
      <c r="F2" s="704"/>
      <c r="G2" s="704"/>
      <c r="H2" s="704"/>
      <c r="I2" s="704"/>
      <c r="J2" s="704"/>
      <c r="K2" s="704"/>
      <c r="L2" s="704"/>
      <c r="M2" s="704"/>
      <c r="N2" s="704"/>
      <c r="O2" s="704" t="s">
        <v>677</v>
      </c>
      <c r="P2" s="704"/>
    </row>
    <row r="3" spans="1:18" ht="26.5" customHeight="1" thickBot="1" x14ac:dyDescent="0.3">
      <c r="A3" s="696"/>
      <c r="B3" s="696"/>
      <c r="C3" s="693"/>
      <c r="D3" s="705" t="s">
        <v>725</v>
      </c>
      <c r="E3" s="705"/>
      <c r="F3" s="705"/>
      <c r="G3" s="705"/>
      <c r="H3" s="705"/>
      <c r="I3" s="705"/>
      <c r="J3" s="705"/>
      <c r="K3" s="705"/>
      <c r="L3" s="705"/>
      <c r="M3" s="705" t="s">
        <v>726</v>
      </c>
      <c r="N3" s="705"/>
      <c r="O3" s="706" t="s">
        <v>727</v>
      </c>
      <c r="P3" s="706" t="s">
        <v>728</v>
      </c>
    </row>
    <row r="4" spans="1:18" s="70" customFormat="1" ht="26.5" customHeight="1" thickBot="1" x14ac:dyDescent="0.3">
      <c r="A4" s="696"/>
      <c r="B4" s="696"/>
      <c r="C4" s="693"/>
      <c r="D4" s="708" t="s">
        <v>729</v>
      </c>
      <c r="E4" s="709" t="s">
        <v>730</v>
      </c>
      <c r="F4" s="709"/>
      <c r="G4" s="709"/>
      <c r="H4" s="709"/>
      <c r="I4" s="709" t="s">
        <v>731</v>
      </c>
      <c r="J4" s="709"/>
      <c r="K4" s="709"/>
      <c r="L4" s="709"/>
      <c r="M4" s="708" t="s">
        <v>732</v>
      </c>
      <c r="N4" s="708" t="s">
        <v>733</v>
      </c>
      <c r="O4" s="706"/>
      <c r="P4" s="706"/>
    </row>
    <row r="5" spans="1:18" s="70" customFormat="1" ht="26.5" customHeight="1" thickTop="1" x14ac:dyDescent="0.25">
      <c r="A5" s="696"/>
      <c r="B5" s="696"/>
      <c r="C5" s="693"/>
      <c r="D5" s="702"/>
      <c r="E5" s="562"/>
      <c r="F5" s="701" t="s">
        <v>734</v>
      </c>
      <c r="G5" s="701" t="s">
        <v>735</v>
      </c>
      <c r="H5" s="701" t="s">
        <v>736</v>
      </c>
      <c r="I5" s="562"/>
      <c r="J5" s="701" t="s">
        <v>737</v>
      </c>
      <c r="K5" s="701" t="s">
        <v>738</v>
      </c>
      <c r="L5" s="701" t="s">
        <v>739</v>
      </c>
      <c r="M5" s="702"/>
      <c r="N5" s="702"/>
      <c r="O5" s="706"/>
      <c r="P5" s="706"/>
    </row>
    <row r="6" spans="1:18" ht="10.5" customHeight="1" x14ac:dyDescent="0.25">
      <c r="A6" s="696"/>
      <c r="B6" s="696"/>
      <c r="C6" s="693"/>
      <c r="D6" s="702"/>
      <c r="E6" s="595"/>
      <c r="F6" s="702"/>
      <c r="G6" s="702"/>
      <c r="H6" s="702"/>
      <c r="I6" s="702"/>
      <c r="J6" s="702"/>
      <c r="K6" s="702"/>
      <c r="L6" s="702"/>
      <c r="M6" s="702"/>
      <c r="N6" s="702"/>
      <c r="O6" s="706"/>
      <c r="P6" s="706"/>
    </row>
    <row r="7" spans="1:18" ht="32" customHeight="1" thickBot="1" x14ac:dyDescent="0.3">
      <c r="A7" s="696"/>
      <c r="B7" s="696"/>
      <c r="C7" s="704"/>
      <c r="D7" s="703"/>
      <c r="E7" s="596"/>
      <c r="F7" s="703"/>
      <c r="G7" s="703"/>
      <c r="H7" s="703"/>
      <c r="I7" s="703"/>
      <c r="J7" s="703"/>
      <c r="K7" s="703"/>
      <c r="L7" s="703"/>
      <c r="M7" s="703"/>
      <c r="N7" s="703"/>
      <c r="O7" s="707"/>
      <c r="P7" s="707"/>
    </row>
    <row r="8" spans="1:18" ht="11" thickBot="1" x14ac:dyDescent="0.3">
      <c r="A8" s="688"/>
      <c r="B8" s="688"/>
      <c r="C8" s="185" t="s">
        <v>0</v>
      </c>
      <c r="D8" s="185" t="s">
        <v>1</v>
      </c>
      <c r="E8" s="185" t="s">
        <v>2</v>
      </c>
      <c r="F8" s="185" t="s">
        <v>3</v>
      </c>
      <c r="G8" s="185" t="s">
        <v>4</v>
      </c>
      <c r="H8" s="185" t="s">
        <v>23</v>
      </c>
      <c r="I8" s="185" t="s">
        <v>22</v>
      </c>
      <c r="J8" s="185" t="s">
        <v>24</v>
      </c>
      <c r="K8" s="185" t="s">
        <v>25</v>
      </c>
      <c r="L8" s="185" t="s">
        <v>26</v>
      </c>
      <c r="M8" s="185" t="s">
        <v>27</v>
      </c>
      <c r="N8" s="185" t="s">
        <v>28</v>
      </c>
      <c r="O8" s="185" t="s">
        <v>29</v>
      </c>
      <c r="P8" s="185" t="s">
        <v>72</v>
      </c>
    </row>
    <row r="9" spans="1:18" ht="21.5" thickBot="1" x14ac:dyDescent="0.3">
      <c r="A9" s="203">
        <v>1</v>
      </c>
      <c r="B9" s="146" t="s">
        <v>667</v>
      </c>
      <c r="C9" s="548">
        <v>0</v>
      </c>
      <c r="D9" s="549">
        <v>0</v>
      </c>
      <c r="E9" s="549">
        <v>0</v>
      </c>
      <c r="F9" s="549">
        <v>0</v>
      </c>
      <c r="G9" s="549">
        <v>0</v>
      </c>
      <c r="H9" s="549">
        <v>0</v>
      </c>
      <c r="I9" s="549">
        <v>0</v>
      </c>
      <c r="J9" s="549">
        <v>0</v>
      </c>
      <c r="K9" s="549">
        <v>0</v>
      </c>
      <c r="L9" s="549">
        <v>0</v>
      </c>
      <c r="M9" s="549">
        <v>0</v>
      </c>
      <c r="N9" s="549">
        <v>0</v>
      </c>
      <c r="O9" s="548">
        <v>0</v>
      </c>
      <c r="P9" s="548">
        <v>0</v>
      </c>
    </row>
    <row r="10" spans="1:18" ht="11" thickBot="1" x14ac:dyDescent="0.3">
      <c r="A10" s="203">
        <v>2</v>
      </c>
      <c r="B10" s="146" t="s">
        <v>436</v>
      </c>
      <c r="C10" s="548">
        <v>5055.7</v>
      </c>
      <c r="D10" s="549">
        <v>0.71643862535507963</v>
      </c>
      <c r="E10" s="549">
        <v>8.9543274347553989</v>
      </c>
      <c r="F10" s="549">
        <v>0</v>
      </c>
      <c r="G10" s="549">
        <v>8.9543274347553989</v>
      </c>
      <c r="H10" s="549">
        <v>0</v>
      </c>
      <c r="I10" s="549">
        <v>0</v>
      </c>
      <c r="J10" s="549">
        <v>0</v>
      </c>
      <c r="K10" s="549">
        <v>0</v>
      </c>
      <c r="L10" s="549">
        <v>0</v>
      </c>
      <c r="M10" s="549">
        <v>5.9486041158498644</v>
      </c>
      <c r="N10" s="549">
        <v>0</v>
      </c>
      <c r="O10" s="548">
        <v>1070.2</v>
      </c>
      <c r="P10" s="548">
        <v>1070.2</v>
      </c>
    </row>
    <row r="11" spans="1:18" ht="11" thickBot="1" x14ac:dyDescent="0.3">
      <c r="A11" s="203">
        <v>3</v>
      </c>
      <c r="B11" s="146" t="s">
        <v>439</v>
      </c>
      <c r="C11" s="548">
        <v>65380</v>
      </c>
      <c r="D11" s="549">
        <v>0.9272525385846373</v>
      </c>
      <c r="E11" s="549">
        <v>90.726748124628344</v>
      </c>
      <c r="F11" s="549">
        <v>60.215853666444318</v>
      </c>
      <c r="G11" s="549">
        <v>0.83731047394006941</v>
      </c>
      <c r="H11" s="549">
        <v>29.673583984243951</v>
      </c>
      <c r="I11" s="549">
        <v>0</v>
      </c>
      <c r="J11" s="549">
        <v>0</v>
      </c>
      <c r="K11" s="549">
        <v>0</v>
      </c>
      <c r="L11" s="549">
        <v>0</v>
      </c>
      <c r="M11" s="549">
        <v>8.9311280719887662</v>
      </c>
      <c r="N11" s="549">
        <v>0</v>
      </c>
      <c r="O11" s="548">
        <v>32325.4</v>
      </c>
      <c r="P11" s="548">
        <v>32325.4</v>
      </c>
    </row>
    <row r="12" spans="1:18" ht="11" thickBot="1" x14ac:dyDescent="0.3">
      <c r="A12" s="205" t="s">
        <v>918</v>
      </c>
      <c r="B12" s="146" t="s">
        <v>669</v>
      </c>
      <c r="C12" s="548">
        <v>17528.3</v>
      </c>
      <c r="D12" s="549">
        <v>1.1575879437121293</v>
      </c>
      <c r="E12" s="549">
        <v>100</v>
      </c>
      <c r="F12" s="549">
        <v>61.880952104343748</v>
      </c>
      <c r="G12" s="549">
        <v>0.92283579333930932</v>
      </c>
      <c r="H12" s="549">
        <v>41.385940226587614</v>
      </c>
      <c r="I12" s="549">
        <v>0</v>
      </c>
      <c r="J12" s="549">
        <v>0</v>
      </c>
      <c r="K12" s="549">
        <v>0</v>
      </c>
      <c r="L12" s="549">
        <v>0</v>
      </c>
      <c r="M12" s="549">
        <v>13.871876048097882</v>
      </c>
      <c r="N12" s="549">
        <v>0</v>
      </c>
      <c r="O12" s="548">
        <v>6307</v>
      </c>
      <c r="P12" s="548">
        <v>6307</v>
      </c>
    </row>
    <row r="13" spans="1:18" ht="21.5" thickBot="1" x14ac:dyDescent="0.3">
      <c r="A13" s="205" t="s">
        <v>919</v>
      </c>
      <c r="B13" s="146" t="s">
        <v>670</v>
      </c>
      <c r="C13" s="548">
        <v>9701.7000000000007</v>
      </c>
      <c r="D13" s="549">
        <v>0.44770839095393733</v>
      </c>
      <c r="E13" s="549">
        <v>100</v>
      </c>
      <c r="F13" s="549">
        <v>100</v>
      </c>
      <c r="G13" s="549">
        <v>1.029643319172803E-2</v>
      </c>
      <c r="H13" s="549">
        <v>0.12193733192375823</v>
      </c>
      <c r="I13" s="549">
        <v>0</v>
      </c>
      <c r="J13" s="549">
        <v>0</v>
      </c>
      <c r="K13" s="549">
        <v>0</v>
      </c>
      <c r="L13" s="549">
        <v>0</v>
      </c>
      <c r="M13" s="549">
        <v>0.97128647235409793</v>
      </c>
      <c r="N13" s="549">
        <v>0</v>
      </c>
      <c r="O13" s="548">
        <v>4052.3</v>
      </c>
      <c r="P13" s="548">
        <v>4052.3</v>
      </c>
    </row>
    <row r="14" spans="1:18" ht="13.5" customHeight="1" thickBot="1" x14ac:dyDescent="0.3">
      <c r="A14" s="205" t="s">
        <v>920</v>
      </c>
      <c r="B14" s="146" t="s">
        <v>678</v>
      </c>
      <c r="C14" s="548">
        <v>38150</v>
      </c>
      <c r="D14" s="549">
        <v>0.94337274946562055</v>
      </c>
      <c r="E14" s="549">
        <v>69.475941403869783</v>
      </c>
      <c r="F14" s="549">
        <v>36.660284737807366</v>
      </c>
      <c r="G14" s="549">
        <v>1.0083275582478188</v>
      </c>
      <c r="H14" s="549">
        <v>31.807329107814592</v>
      </c>
      <c r="I14" s="549">
        <v>0</v>
      </c>
      <c r="J14" s="549">
        <v>0</v>
      </c>
      <c r="K14" s="549">
        <v>0</v>
      </c>
      <c r="L14" s="549">
        <v>0</v>
      </c>
      <c r="M14" s="549">
        <v>8.685275871520151</v>
      </c>
      <c r="N14" s="549">
        <v>0</v>
      </c>
      <c r="O14" s="548">
        <v>21966.1</v>
      </c>
      <c r="P14" s="548">
        <v>21966.1</v>
      </c>
    </row>
    <row r="15" spans="1:18" ht="11" thickBot="1" x14ac:dyDescent="0.3">
      <c r="A15" s="106">
        <v>4</v>
      </c>
      <c r="B15" s="203" t="s">
        <v>438</v>
      </c>
      <c r="C15" s="548">
        <v>0</v>
      </c>
      <c r="D15" s="549">
        <v>0</v>
      </c>
      <c r="E15" s="549">
        <v>0</v>
      </c>
      <c r="F15" s="549">
        <v>0</v>
      </c>
      <c r="G15" s="549">
        <v>0</v>
      </c>
      <c r="H15" s="549">
        <v>0</v>
      </c>
      <c r="I15" s="549">
        <v>0</v>
      </c>
      <c r="J15" s="549">
        <v>0</v>
      </c>
      <c r="K15" s="549">
        <v>0</v>
      </c>
      <c r="L15" s="549">
        <v>0</v>
      </c>
      <c r="M15" s="549">
        <v>0</v>
      </c>
      <c r="N15" s="549">
        <v>0</v>
      </c>
      <c r="O15" s="548">
        <v>0</v>
      </c>
      <c r="P15" s="548">
        <v>0</v>
      </c>
    </row>
    <row r="16" spans="1:18" ht="21.5" thickBot="1" x14ac:dyDescent="0.3">
      <c r="A16" s="205" t="s">
        <v>921</v>
      </c>
      <c r="B16" s="146" t="s">
        <v>658</v>
      </c>
      <c r="C16" s="548">
        <v>0</v>
      </c>
      <c r="D16" s="549">
        <v>0</v>
      </c>
      <c r="E16" s="549">
        <v>0</v>
      </c>
      <c r="F16" s="549">
        <v>0</v>
      </c>
      <c r="G16" s="549">
        <v>0</v>
      </c>
      <c r="H16" s="549">
        <v>0</v>
      </c>
      <c r="I16" s="549">
        <v>0</v>
      </c>
      <c r="J16" s="549">
        <v>0</v>
      </c>
      <c r="K16" s="549">
        <v>0</v>
      </c>
      <c r="L16" s="549">
        <v>0</v>
      </c>
      <c r="M16" s="549">
        <v>0</v>
      </c>
      <c r="N16" s="549">
        <v>0</v>
      </c>
      <c r="O16" s="548">
        <v>0</v>
      </c>
      <c r="P16" s="548">
        <v>0</v>
      </c>
    </row>
    <row r="17" spans="1:16" ht="32" thickBot="1" x14ac:dyDescent="0.3">
      <c r="A17" s="205" t="s">
        <v>922</v>
      </c>
      <c r="B17" s="146" t="s">
        <v>659</v>
      </c>
      <c r="C17" s="548">
        <v>0</v>
      </c>
      <c r="D17" s="549">
        <v>0</v>
      </c>
      <c r="E17" s="549">
        <v>0</v>
      </c>
      <c r="F17" s="549">
        <v>0</v>
      </c>
      <c r="G17" s="549">
        <v>0</v>
      </c>
      <c r="H17" s="549">
        <v>0</v>
      </c>
      <c r="I17" s="549">
        <v>0</v>
      </c>
      <c r="J17" s="549">
        <v>0</v>
      </c>
      <c r="K17" s="549">
        <v>0</v>
      </c>
      <c r="L17" s="549">
        <v>0</v>
      </c>
      <c r="M17" s="549">
        <v>0</v>
      </c>
      <c r="N17" s="549">
        <v>0</v>
      </c>
      <c r="O17" s="548">
        <v>0</v>
      </c>
      <c r="P17" s="548">
        <v>0</v>
      </c>
    </row>
    <row r="18" spans="1:16" ht="21.5" thickBot="1" x14ac:dyDescent="0.3">
      <c r="A18" s="205" t="s">
        <v>923</v>
      </c>
      <c r="B18" s="146" t="s">
        <v>660</v>
      </c>
      <c r="C18" s="548">
        <v>0</v>
      </c>
      <c r="D18" s="549">
        <v>0</v>
      </c>
      <c r="E18" s="549">
        <v>0</v>
      </c>
      <c r="F18" s="549">
        <v>0</v>
      </c>
      <c r="G18" s="549">
        <v>0</v>
      </c>
      <c r="H18" s="549">
        <v>0</v>
      </c>
      <c r="I18" s="549">
        <v>0</v>
      </c>
      <c r="J18" s="549">
        <v>0</v>
      </c>
      <c r="K18" s="549">
        <v>0</v>
      </c>
      <c r="L18" s="549">
        <v>0</v>
      </c>
      <c r="M18" s="549">
        <v>0</v>
      </c>
      <c r="N18" s="549">
        <v>0</v>
      </c>
      <c r="O18" s="548">
        <v>0</v>
      </c>
      <c r="P18" s="548">
        <v>0</v>
      </c>
    </row>
    <row r="19" spans="1:16" ht="11" thickBot="1" x14ac:dyDescent="0.3">
      <c r="A19" s="205" t="s">
        <v>924</v>
      </c>
      <c r="B19" s="146" t="s">
        <v>661</v>
      </c>
      <c r="C19" s="548">
        <v>0</v>
      </c>
      <c r="D19" s="549">
        <v>0</v>
      </c>
      <c r="E19" s="549">
        <v>0</v>
      </c>
      <c r="F19" s="549">
        <v>0</v>
      </c>
      <c r="G19" s="549">
        <v>0</v>
      </c>
      <c r="H19" s="549">
        <v>0</v>
      </c>
      <c r="I19" s="549">
        <v>0</v>
      </c>
      <c r="J19" s="549">
        <v>0</v>
      </c>
      <c r="K19" s="549">
        <v>0</v>
      </c>
      <c r="L19" s="549">
        <v>0</v>
      </c>
      <c r="M19" s="549">
        <v>0</v>
      </c>
      <c r="N19" s="549">
        <v>0</v>
      </c>
      <c r="O19" s="548">
        <v>0</v>
      </c>
      <c r="P19" s="548">
        <v>0</v>
      </c>
    </row>
    <row r="20" spans="1:16" ht="21.5" thickBot="1" x14ac:dyDescent="0.3">
      <c r="A20" s="205" t="s">
        <v>925</v>
      </c>
      <c r="B20" s="146" t="s">
        <v>662</v>
      </c>
      <c r="C20" s="548">
        <v>0</v>
      </c>
      <c r="D20" s="549">
        <v>0</v>
      </c>
      <c r="E20" s="549">
        <v>0</v>
      </c>
      <c r="F20" s="549">
        <v>0</v>
      </c>
      <c r="G20" s="549">
        <v>0</v>
      </c>
      <c r="H20" s="549">
        <v>0</v>
      </c>
      <c r="I20" s="549">
        <v>0</v>
      </c>
      <c r="J20" s="549">
        <v>0</v>
      </c>
      <c r="K20" s="549">
        <v>0</v>
      </c>
      <c r="L20" s="549">
        <v>0</v>
      </c>
      <c r="M20" s="549">
        <v>0</v>
      </c>
      <c r="N20" s="549">
        <v>0</v>
      </c>
      <c r="O20" s="548">
        <v>0</v>
      </c>
      <c r="P20" s="548">
        <v>0</v>
      </c>
    </row>
    <row r="21" spans="1:16" s="70" customFormat="1" ht="11" thickBot="1" x14ac:dyDescent="0.3">
      <c r="A21" s="106">
        <v>5</v>
      </c>
      <c r="B21" s="204" t="s">
        <v>212</v>
      </c>
      <c r="C21" s="483">
        <v>70435.7</v>
      </c>
      <c r="D21" s="550">
        <v>0.91212093776837611</v>
      </c>
      <c r="E21" s="550">
        <v>84.857364986186383</v>
      </c>
      <c r="F21" s="550">
        <v>55.893737319697998</v>
      </c>
      <c r="G21" s="550">
        <v>1.4199260071764137</v>
      </c>
      <c r="H21" s="550">
        <v>27.543701659311971</v>
      </c>
      <c r="I21" s="550">
        <v>0</v>
      </c>
      <c r="J21" s="550">
        <v>0</v>
      </c>
      <c r="K21" s="550">
        <v>0</v>
      </c>
      <c r="L21" s="550">
        <v>0</v>
      </c>
      <c r="M21" s="550">
        <v>8.7170513004993673</v>
      </c>
      <c r="N21" s="550">
        <v>0</v>
      </c>
      <c r="O21" s="551">
        <v>33395.599999999999</v>
      </c>
      <c r="P21" s="551">
        <v>33395.599999999999</v>
      </c>
    </row>
    <row r="22" spans="1:16" x14ac:dyDescent="0.25">
      <c r="A22" s="85"/>
      <c r="B22" s="14"/>
      <c r="C22" s="486"/>
      <c r="D22" s="486"/>
      <c r="E22" s="486"/>
      <c r="F22" s="486"/>
      <c r="G22" s="486"/>
      <c r="H22" s="486"/>
      <c r="I22" s="486"/>
      <c r="J22" s="486"/>
      <c r="K22" s="486"/>
      <c r="L22" s="486"/>
      <c r="M22" s="486"/>
      <c r="N22" s="486"/>
      <c r="O22" s="486"/>
      <c r="P22" s="486"/>
    </row>
    <row r="23" spans="1:16" x14ac:dyDescent="0.25">
      <c r="P23" s="486"/>
    </row>
  </sheetData>
  <sheetProtection algorithmName="SHA-512" hashValue="iY7i+GfwZ6X+kuynuB0FkufGdHBt1SDIi0HxDvKua/Qh1/y5zHnbGBmaylmOVvSFKT2OBVNxzgn9hN67kqStWg==" saltValue="C+DMfrY4+eHsjJEoDH6BeQ==" spinCount="100000" sheet="1" objects="1" scenarios="1"/>
  <mergeCells count="21">
    <mergeCell ref="A1:P1"/>
    <mergeCell ref="O2:P2"/>
    <mergeCell ref="D3:L3"/>
    <mergeCell ref="M3:N3"/>
    <mergeCell ref="O3:O7"/>
    <mergeCell ref="P3:P7"/>
    <mergeCell ref="I6:I7"/>
    <mergeCell ref="C2:C7"/>
    <mergeCell ref="A2:B8"/>
    <mergeCell ref="D2:N2"/>
    <mergeCell ref="D4:D7"/>
    <mergeCell ref="M4:M7"/>
    <mergeCell ref="N4:N7"/>
    <mergeCell ref="E4:H4"/>
    <mergeCell ref="I4:L4"/>
    <mergeCell ref="F5:F7"/>
    <mergeCell ref="G5:G7"/>
    <mergeCell ref="H5:H7"/>
    <mergeCell ref="J5:J7"/>
    <mergeCell ref="K5:K7"/>
    <mergeCell ref="L5:L7"/>
  </mergeCells>
  <hyperlinks>
    <hyperlink ref="R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Header>&amp;CEN
Annex XXI</oddHead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"/>
  <sheetViews>
    <sheetView showGridLines="0" zoomScaleNormal="100" workbookViewId="0">
      <selection activeCell="D21" sqref="D21"/>
    </sheetView>
  </sheetViews>
  <sheetFormatPr defaultColWidth="9.1796875" defaultRowHeight="10.5" x14ac:dyDescent="0.25"/>
  <cols>
    <col min="1" max="1" width="3.54296875" style="72" customWidth="1"/>
    <col min="2" max="2" width="54.08984375" style="1" customWidth="1"/>
    <col min="3" max="3" width="27.6328125" style="1" customWidth="1"/>
    <col min="4" max="21" width="9.1796875" style="1"/>
    <col min="22" max="22" width="3.453125" style="1" customWidth="1"/>
    <col min="23" max="23" width="59.26953125" style="1" customWidth="1"/>
    <col min="24" max="24" width="24.36328125" style="1" customWidth="1"/>
    <col min="25" max="27" width="9.1796875" style="1"/>
    <col min="28" max="28" width="90.1796875" style="1" customWidth="1"/>
    <col min="29" max="16384" width="9.1796875" style="1"/>
  </cols>
  <sheetData>
    <row r="1" spans="1:34" ht="13.5" customHeight="1" thickBot="1" x14ac:dyDescent="0.3">
      <c r="A1" s="80" t="s">
        <v>679</v>
      </c>
      <c r="B1" s="198"/>
      <c r="C1" s="198"/>
      <c r="D1" s="70"/>
      <c r="E1" s="346" t="s">
        <v>752</v>
      </c>
      <c r="F1" s="70"/>
      <c r="G1" s="70"/>
      <c r="H1" s="70"/>
      <c r="V1" s="633" t="s">
        <v>679</v>
      </c>
      <c r="W1" s="633"/>
      <c r="X1" s="633"/>
      <c r="Y1" s="70"/>
      <c r="Z1" s="346" t="s">
        <v>752</v>
      </c>
      <c r="AA1" s="70"/>
      <c r="AB1" s="711" t="s">
        <v>901</v>
      </c>
      <c r="AC1" s="70"/>
      <c r="AD1" s="70"/>
      <c r="AE1" s="70"/>
      <c r="AF1" s="70"/>
      <c r="AG1" s="70"/>
      <c r="AH1" s="70"/>
    </row>
    <row r="2" spans="1:34" s="70" customFormat="1" ht="15" customHeight="1" thickBot="1" x14ac:dyDescent="0.3">
      <c r="A2" s="712"/>
      <c r="B2" s="712"/>
      <c r="C2" s="186" t="s">
        <v>0</v>
      </c>
      <c r="V2" s="710"/>
      <c r="W2" s="710"/>
      <c r="X2" s="186" t="s">
        <v>0</v>
      </c>
      <c r="AB2" s="711"/>
    </row>
    <row r="3" spans="1:34" s="70" customFormat="1" ht="15" customHeight="1" thickBot="1" x14ac:dyDescent="0.3">
      <c r="A3" s="713"/>
      <c r="B3" s="713"/>
      <c r="C3" s="105" t="s">
        <v>680</v>
      </c>
      <c r="V3" s="710"/>
      <c r="W3" s="710"/>
      <c r="X3" s="105"/>
      <c r="AB3" s="711"/>
    </row>
    <row r="4" spans="1:34" s="70" customFormat="1" ht="11" thickBot="1" x14ac:dyDescent="0.3">
      <c r="A4" s="109">
        <v>1</v>
      </c>
      <c r="B4" s="206" t="s">
        <v>681</v>
      </c>
      <c r="C4" s="488">
        <v>35983.4</v>
      </c>
      <c r="V4" s="710"/>
      <c r="W4" s="710"/>
      <c r="X4" s="105"/>
      <c r="AB4" s="711"/>
    </row>
    <row r="5" spans="1:34" s="70" customFormat="1" ht="11" thickBot="1" x14ac:dyDescent="0.3">
      <c r="A5" s="186">
        <v>2</v>
      </c>
      <c r="B5" s="148" t="s">
        <v>682</v>
      </c>
      <c r="C5" s="487">
        <v>1916.3</v>
      </c>
      <c r="V5" s="710"/>
      <c r="W5" s="710"/>
      <c r="X5" s="105"/>
      <c r="AB5" s="711"/>
    </row>
    <row r="6" spans="1:34" s="70" customFormat="1" ht="11" thickBot="1" x14ac:dyDescent="0.3">
      <c r="A6" s="186">
        <v>3</v>
      </c>
      <c r="B6" s="148" t="s">
        <v>683</v>
      </c>
      <c r="C6" s="487">
        <v>-1638.1</v>
      </c>
      <c r="V6" s="710"/>
      <c r="W6" s="710"/>
      <c r="X6" s="105"/>
      <c r="AB6" s="711"/>
    </row>
    <row r="7" spans="1:34" s="70" customFormat="1" ht="11" thickBot="1" x14ac:dyDescent="0.3">
      <c r="A7" s="186">
        <v>4</v>
      </c>
      <c r="B7" s="148" t="s">
        <v>684</v>
      </c>
      <c r="C7" s="487">
        <v>-605.4</v>
      </c>
      <c r="V7" s="710"/>
      <c r="W7" s="710"/>
      <c r="X7" s="105"/>
      <c r="AB7" s="711"/>
    </row>
    <row r="8" spans="1:34" ht="11" thickBot="1" x14ac:dyDescent="0.3">
      <c r="A8" s="186">
        <v>5</v>
      </c>
      <c r="B8" s="148" t="s">
        <v>685</v>
      </c>
      <c r="C8" s="487">
        <v>-285.10000000000002</v>
      </c>
      <c r="V8" s="710"/>
      <c r="W8" s="710"/>
      <c r="X8" s="105" t="s">
        <v>680</v>
      </c>
      <c r="Y8" s="70"/>
      <c r="Z8" s="70"/>
      <c r="AA8" s="70"/>
      <c r="AB8" s="711"/>
      <c r="AC8" s="70"/>
      <c r="AD8" s="70"/>
      <c r="AE8" s="70"/>
      <c r="AF8" s="70"/>
      <c r="AG8" s="70"/>
      <c r="AH8" s="70"/>
    </row>
    <row r="9" spans="1:34" ht="11" thickBot="1" x14ac:dyDescent="0.3">
      <c r="A9" s="186">
        <v>6</v>
      </c>
      <c r="B9" s="148" t="s">
        <v>686</v>
      </c>
      <c r="C9" s="487">
        <v>0</v>
      </c>
      <c r="V9" s="109">
        <v>1</v>
      </c>
      <c r="W9" s="206" t="s">
        <v>681</v>
      </c>
      <c r="X9" s="107"/>
      <c r="Y9" s="70"/>
      <c r="Z9" s="70"/>
      <c r="AA9" s="70"/>
      <c r="AB9" s="711"/>
      <c r="AC9" s="70"/>
      <c r="AD9" s="70"/>
      <c r="AE9" s="70"/>
      <c r="AF9" s="70"/>
      <c r="AG9" s="70"/>
      <c r="AH9" s="70"/>
    </row>
    <row r="10" spans="1:34" ht="11" thickBot="1" x14ac:dyDescent="0.3">
      <c r="A10" s="186">
        <v>7</v>
      </c>
      <c r="B10" s="148" t="s">
        <v>687</v>
      </c>
      <c r="C10" s="484">
        <v>-257.8</v>
      </c>
      <c r="V10" s="186">
        <v>2</v>
      </c>
      <c r="W10" s="148" t="s">
        <v>682</v>
      </c>
      <c r="X10" s="98"/>
      <c r="Y10" s="70"/>
      <c r="Z10" s="70"/>
      <c r="AA10" s="70"/>
      <c r="AB10" s="711"/>
      <c r="AC10" s="70"/>
      <c r="AD10" s="70"/>
      <c r="AE10" s="70"/>
      <c r="AF10" s="70"/>
      <c r="AG10" s="70"/>
      <c r="AH10" s="70"/>
    </row>
    <row r="11" spans="1:34" ht="11" thickBot="1" x14ac:dyDescent="0.3">
      <c r="A11" s="186">
        <v>8</v>
      </c>
      <c r="B11" s="148" t="s">
        <v>688</v>
      </c>
      <c r="C11" s="487">
        <v>0</v>
      </c>
      <c r="V11" s="186">
        <v>3</v>
      </c>
      <c r="W11" s="148" t="s">
        <v>683</v>
      </c>
      <c r="X11" s="98"/>
      <c r="Y11" s="70"/>
      <c r="Z11" s="70"/>
      <c r="AA11" s="70"/>
      <c r="AB11" s="711"/>
      <c r="AC11" s="70"/>
      <c r="AD11" s="70"/>
      <c r="AE11" s="70"/>
      <c r="AF11" s="70"/>
      <c r="AG11" s="70"/>
      <c r="AH11" s="70"/>
    </row>
    <row r="12" spans="1:34" ht="11" thickBot="1" x14ac:dyDescent="0.3">
      <c r="A12" s="109">
        <v>9</v>
      </c>
      <c r="B12" s="206" t="s">
        <v>689</v>
      </c>
      <c r="C12" s="485">
        <v>35113.300000000003</v>
      </c>
      <c r="V12" s="186">
        <v>4</v>
      </c>
      <c r="W12" s="148" t="s">
        <v>684</v>
      </c>
      <c r="X12" s="98"/>
      <c r="Y12" s="70"/>
      <c r="Z12" s="70"/>
      <c r="AA12" s="70"/>
      <c r="AB12" s="711"/>
      <c r="AC12" s="70"/>
      <c r="AD12" s="70"/>
      <c r="AE12" s="70"/>
      <c r="AF12" s="70"/>
      <c r="AG12" s="70"/>
      <c r="AH12" s="70"/>
    </row>
    <row r="13" spans="1:34" ht="11" thickBot="1" x14ac:dyDescent="0.3">
      <c r="C13" s="362"/>
      <c r="V13" s="186">
        <v>7</v>
      </c>
      <c r="W13" s="148" t="s">
        <v>687</v>
      </c>
      <c r="X13" s="98"/>
      <c r="Y13" s="70"/>
      <c r="Z13" s="70"/>
      <c r="AA13" s="70"/>
      <c r="AB13" s="70"/>
      <c r="AC13" s="70"/>
      <c r="AD13" s="70"/>
      <c r="AE13" s="70"/>
      <c r="AF13" s="70"/>
      <c r="AG13" s="70"/>
      <c r="AH13" s="70"/>
    </row>
    <row r="14" spans="1:34" ht="11" thickBot="1" x14ac:dyDescent="0.3">
      <c r="V14" s="186">
        <v>8</v>
      </c>
      <c r="W14" s="148" t="s">
        <v>688</v>
      </c>
      <c r="X14" s="98"/>
      <c r="Y14" s="70"/>
      <c r="Z14" s="70"/>
      <c r="AA14" s="70"/>
      <c r="AB14" s="70"/>
      <c r="AC14" s="70"/>
      <c r="AD14" s="70"/>
      <c r="AE14" s="70"/>
      <c r="AF14" s="70"/>
      <c r="AG14" s="70"/>
      <c r="AH14" s="70"/>
    </row>
    <row r="15" spans="1:34" ht="11" thickBot="1" x14ac:dyDescent="0.3">
      <c r="V15" s="109">
        <v>9</v>
      </c>
      <c r="W15" s="206" t="s">
        <v>689</v>
      </c>
      <c r="X15" s="107"/>
      <c r="Y15" s="70"/>
      <c r="Z15" s="70"/>
      <c r="AA15" s="70"/>
      <c r="AB15" s="70"/>
      <c r="AC15" s="70"/>
      <c r="AD15" s="70"/>
      <c r="AE15" s="70"/>
      <c r="AF15" s="70"/>
      <c r="AG15" s="70"/>
      <c r="AH15" s="70"/>
    </row>
    <row r="16" spans="1:34" x14ac:dyDescent="0.25"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</row>
  </sheetData>
  <sheetProtection algorithmName="SHA-512" hashValue="J/a/KPNi4KCBtyAy5qNud2TNjjC8ISpRh66bIjTmvmAgN9242F5dp8qPnQiGGgUdCBa3+nAApS+n3D68FeTLtg==" saltValue="tuSra9n/E5Y/9b/7WQwN1g==" spinCount="100000" sheet="1" objects="1" scenarios="1"/>
  <mergeCells count="4">
    <mergeCell ref="V1:X1"/>
    <mergeCell ref="V2:W8"/>
    <mergeCell ref="AB1:AB12"/>
    <mergeCell ref="A2:B3"/>
  </mergeCells>
  <hyperlinks>
    <hyperlink ref="Z1" location="'Spis treści'!A1" display="Spis treści"/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showGridLines="0" zoomScaleNormal="100" zoomScalePageLayoutView="90" workbookViewId="0">
      <selection activeCell="F20" sqref="F20"/>
    </sheetView>
  </sheetViews>
  <sheetFormatPr defaultColWidth="9.1796875" defaultRowHeight="10.5" x14ac:dyDescent="0.25"/>
  <cols>
    <col min="1" max="1" width="5.1796875" style="283" customWidth="1"/>
    <col min="2" max="2" width="57.26953125" style="281" customWidth="1"/>
    <col min="3" max="8" width="11.453125" style="281" customWidth="1"/>
    <col min="9" max="9" width="10.08984375" style="281" customWidth="1"/>
    <col min="10" max="10" width="12.453125" style="281" customWidth="1"/>
    <col min="11" max="16384" width="9.1796875" style="281"/>
  </cols>
  <sheetData>
    <row r="1" spans="1:12" x14ac:dyDescent="0.25">
      <c r="A1" s="641" t="s">
        <v>820</v>
      </c>
      <c r="B1" s="641"/>
      <c r="C1" s="641"/>
      <c r="D1" s="641"/>
      <c r="E1" s="641"/>
      <c r="F1" s="641"/>
      <c r="G1" s="641"/>
      <c r="H1" s="641"/>
      <c r="I1" s="641"/>
      <c r="J1" s="641"/>
      <c r="L1" s="346" t="s">
        <v>752</v>
      </c>
    </row>
    <row r="2" spans="1:12" ht="11" thickBot="1" x14ac:dyDescent="0.3">
      <c r="A2" s="284"/>
      <c r="B2" s="282"/>
      <c r="C2" s="234" t="s">
        <v>0</v>
      </c>
      <c r="D2" s="234" t="s">
        <v>1</v>
      </c>
      <c r="E2" s="234" t="s">
        <v>2</v>
      </c>
      <c r="F2" s="234" t="s">
        <v>3</v>
      </c>
      <c r="G2" s="234" t="s">
        <v>4</v>
      </c>
      <c r="H2" s="234" t="s">
        <v>23</v>
      </c>
      <c r="I2" s="234" t="s">
        <v>22</v>
      </c>
      <c r="J2" s="234" t="s">
        <v>24</v>
      </c>
    </row>
    <row r="3" spans="1:12" ht="63.5" thickBot="1" x14ac:dyDescent="0.3">
      <c r="A3" s="285"/>
      <c r="B3" s="285"/>
      <c r="C3" s="369" t="s">
        <v>821</v>
      </c>
      <c r="D3" s="369" t="s">
        <v>822</v>
      </c>
      <c r="E3" s="369" t="s">
        <v>823</v>
      </c>
      <c r="F3" s="369" t="s">
        <v>841</v>
      </c>
      <c r="G3" s="369" t="s">
        <v>824</v>
      </c>
      <c r="H3" s="369" t="s">
        <v>825</v>
      </c>
      <c r="I3" s="369" t="s">
        <v>826</v>
      </c>
      <c r="J3" s="369" t="s">
        <v>827</v>
      </c>
    </row>
    <row r="4" spans="1:12" ht="11" thickBot="1" x14ac:dyDescent="0.3">
      <c r="A4" s="286" t="s">
        <v>52</v>
      </c>
      <c r="B4" s="287" t="s">
        <v>828</v>
      </c>
      <c r="C4" s="489">
        <v>0</v>
      </c>
      <c r="D4" s="489">
        <v>0</v>
      </c>
      <c r="E4" s="518"/>
      <c r="F4" s="490" t="s">
        <v>829</v>
      </c>
      <c r="G4" s="490">
        <v>0</v>
      </c>
      <c r="H4" s="491">
        <v>0</v>
      </c>
      <c r="I4" s="491">
        <v>0</v>
      </c>
      <c r="J4" s="491">
        <v>0</v>
      </c>
    </row>
    <row r="5" spans="1:12" ht="21.5" thickBot="1" x14ac:dyDescent="0.3">
      <c r="A5" s="286" t="s">
        <v>53</v>
      </c>
      <c r="B5" s="287" t="s">
        <v>830</v>
      </c>
      <c r="C5" s="491">
        <v>0</v>
      </c>
      <c r="D5" s="491">
        <v>0</v>
      </c>
      <c r="E5" s="518"/>
      <c r="F5" s="492" t="s">
        <v>829</v>
      </c>
      <c r="G5" s="492">
        <v>0</v>
      </c>
      <c r="H5" s="491">
        <v>0</v>
      </c>
      <c r="I5" s="491">
        <v>0</v>
      </c>
      <c r="J5" s="491">
        <v>0</v>
      </c>
    </row>
    <row r="6" spans="1:12" ht="11" thickBot="1" x14ac:dyDescent="0.3">
      <c r="A6" s="286">
        <v>1</v>
      </c>
      <c r="B6" s="287" t="s">
        <v>831</v>
      </c>
      <c r="C6" s="491">
        <v>285.8</v>
      </c>
      <c r="D6" s="491">
        <v>471.7</v>
      </c>
      <c r="E6" s="518"/>
      <c r="F6" s="492" t="s">
        <v>829</v>
      </c>
      <c r="G6" s="492">
        <v>1060.8</v>
      </c>
      <c r="H6" s="491">
        <v>1060.8</v>
      </c>
      <c r="I6" s="491">
        <v>1060.8</v>
      </c>
      <c r="J6" s="491">
        <v>654.29999999999995</v>
      </c>
    </row>
    <row r="7" spans="1:12" ht="11" thickBot="1" x14ac:dyDescent="0.3">
      <c r="A7" s="286">
        <v>2</v>
      </c>
      <c r="B7" s="288" t="s">
        <v>832</v>
      </c>
      <c r="C7" s="518"/>
      <c r="D7" s="518"/>
      <c r="E7" s="491">
        <v>0</v>
      </c>
      <c r="F7" s="491">
        <v>0</v>
      </c>
      <c r="G7" s="491">
        <v>0</v>
      </c>
      <c r="H7" s="491">
        <v>0</v>
      </c>
      <c r="I7" s="491">
        <v>0</v>
      </c>
      <c r="J7" s="491">
        <v>0</v>
      </c>
    </row>
    <row r="8" spans="1:12" ht="11" thickBot="1" x14ac:dyDescent="0.3">
      <c r="A8" s="286" t="s">
        <v>785</v>
      </c>
      <c r="B8" s="290" t="s">
        <v>833</v>
      </c>
      <c r="C8" s="518"/>
      <c r="D8" s="518"/>
      <c r="E8" s="491">
        <v>0</v>
      </c>
      <c r="F8" s="518"/>
      <c r="G8" s="491">
        <v>0</v>
      </c>
      <c r="H8" s="491">
        <v>0</v>
      </c>
      <c r="I8" s="491">
        <v>0</v>
      </c>
      <c r="J8" s="491">
        <v>0</v>
      </c>
    </row>
    <row r="9" spans="1:12" ht="21.5" thickBot="1" x14ac:dyDescent="0.3">
      <c r="A9" s="286" t="s">
        <v>834</v>
      </c>
      <c r="B9" s="290" t="s">
        <v>835</v>
      </c>
      <c r="C9" s="518"/>
      <c r="D9" s="518"/>
      <c r="E9" s="491">
        <v>0</v>
      </c>
      <c r="F9" s="518"/>
      <c r="G9" s="491">
        <v>0</v>
      </c>
      <c r="H9" s="491">
        <v>0</v>
      </c>
      <c r="I9" s="491">
        <v>0</v>
      </c>
      <c r="J9" s="491">
        <v>0</v>
      </c>
    </row>
    <row r="10" spans="1:12" ht="21.5" thickBot="1" x14ac:dyDescent="0.3">
      <c r="A10" s="286" t="s">
        <v>836</v>
      </c>
      <c r="B10" s="290" t="s">
        <v>837</v>
      </c>
      <c r="C10" s="518"/>
      <c r="D10" s="518"/>
      <c r="E10" s="491">
        <v>0</v>
      </c>
      <c r="F10" s="518"/>
      <c r="G10" s="491">
        <v>0</v>
      </c>
      <c r="H10" s="491">
        <v>0</v>
      </c>
      <c r="I10" s="491">
        <v>0</v>
      </c>
      <c r="J10" s="491">
        <v>0</v>
      </c>
    </row>
    <row r="11" spans="1:12" ht="21.5" thickBot="1" x14ac:dyDescent="0.3">
      <c r="A11" s="286">
        <v>3</v>
      </c>
      <c r="B11" s="288" t="s">
        <v>838</v>
      </c>
      <c r="C11" s="518"/>
      <c r="D11" s="518"/>
      <c r="E11" s="518"/>
      <c r="F11" s="518"/>
      <c r="G11" s="493">
        <v>0</v>
      </c>
      <c r="H11" s="491">
        <v>0</v>
      </c>
      <c r="I11" s="491">
        <v>0</v>
      </c>
      <c r="J11" s="491">
        <v>0</v>
      </c>
    </row>
    <row r="12" spans="1:12" ht="21.5" thickBot="1" x14ac:dyDescent="0.3">
      <c r="A12" s="286">
        <v>4</v>
      </c>
      <c r="B12" s="288" t="s">
        <v>839</v>
      </c>
      <c r="C12" s="518"/>
      <c r="D12" s="518"/>
      <c r="E12" s="518"/>
      <c r="F12" s="518"/>
      <c r="G12" s="493">
        <v>45.1</v>
      </c>
      <c r="H12" s="491">
        <v>45.1</v>
      </c>
      <c r="I12" s="491">
        <v>45.1</v>
      </c>
      <c r="J12" s="491">
        <v>5</v>
      </c>
    </row>
    <row r="13" spans="1:12" ht="11" thickBot="1" x14ac:dyDescent="0.3">
      <c r="A13" s="286">
        <v>5</v>
      </c>
      <c r="B13" s="288" t="s">
        <v>840</v>
      </c>
      <c r="C13" s="518"/>
      <c r="D13" s="518"/>
      <c r="E13" s="518"/>
      <c r="F13" s="518"/>
      <c r="G13" s="493">
        <v>0</v>
      </c>
      <c r="H13" s="491">
        <v>0</v>
      </c>
      <c r="I13" s="491">
        <v>0</v>
      </c>
      <c r="J13" s="491">
        <v>0</v>
      </c>
    </row>
    <row r="14" spans="1:12" ht="11" thickBot="1" x14ac:dyDescent="0.3">
      <c r="A14" s="291">
        <v>6</v>
      </c>
      <c r="B14" s="289" t="s">
        <v>212</v>
      </c>
      <c r="C14" s="519"/>
      <c r="D14" s="519"/>
      <c r="E14" s="519"/>
      <c r="F14" s="519"/>
      <c r="G14" s="494">
        <v>1105.9000000000001</v>
      </c>
      <c r="H14" s="495">
        <v>1105.9000000000001</v>
      </c>
      <c r="I14" s="495">
        <v>1105.9000000000001</v>
      </c>
      <c r="J14" s="495">
        <v>659.3</v>
      </c>
    </row>
    <row r="15" spans="1:12" x14ac:dyDescent="0.25">
      <c r="G15" s="496"/>
      <c r="H15" s="496"/>
      <c r="I15" s="496"/>
      <c r="J15" s="496"/>
    </row>
  </sheetData>
  <sheetProtection algorithmName="SHA-512" hashValue="nDXcMp2me93tACgXa5VZE2qQaHDUoNW5CeV7ZwTusWeVD+auBAJrbTMfsDlFdpXJmVkvRHffBrsrSLVnOro08w==" saltValue="fE/9B5cWowYzA1+12x8wQA==" spinCount="100000" sheet="1" objects="1" scenarios="1"/>
  <mergeCells count="1">
    <mergeCell ref="A1:J1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&amp;CPL
Załącznik XXV</oddHead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showGridLines="0" zoomScaleNormal="100" zoomScaleSheetLayoutView="90" workbookViewId="0">
      <selection activeCell="B14" sqref="B14"/>
    </sheetView>
  </sheetViews>
  <sheetFormatPr defaultRowHeight="10.5" x14ac:dyDescent="0.25"/>
  <cols>
    <col min="1" max="1" width="4.54296875" style="292" customWidth="1"/>
    <col min="2" max="2" width="47.453125" style="292" customWidth="1"/>
    <col min="3" max="4" width="17.6328125" style="292" customWidth="1"/>
    <col min="5" max="16384" width="8.7265625" style="292"/>
  </cols>
  <sheetData>
    <row r="1" spans="1:6" ht="13.5" customHeight="1" x14ac:dyDescent="0.25">
      <c r="A1" s="651" t="s">
        <v>849</v>
      </c>
      <c r="B1" s="651"/>
      <c r="C1" s="651"/>
      <c r="D1" s="651"/>
      <c r="F1" s="346" t="s">
        <v>752</v>
      </c>
    </row>
    <row r="2" spans="1:6" ht="11" thickBot="1" x14ac:dyDescent="0.3">
      <c r="B2" s="293"/>
      <c r="C2" s="234" t="s">
        <v>0</v>
      </c>
      <c r="D2" s="234" t="s">
        <v>1</v>
      </c>
    </row>
    <row r="3" spans="1:6" ht="21.5" thickBot="1" x14ac:dyDescent="0.3">
      <c r="B3" s="295"/>
      <c r="C3" s="296" t="s">
        <v>826</v>
      </c>
      <c r="D3" s="296" t="s">
        <v>827</v>
      </c>
    </row>
    <row r="4" spans="1:6" ht="15" customHeight="1" thickBot="1" x14ac:dyDescent="0.3">
      <c r="A4" s="297">
        <v>1</v>
      </c>
      <c r="B4" s="298" t="s">
        <v>843</v>
      </c>
      <c r="C4" s="299">
        <v>0</v>
      </c>
      <c r="D4" s="299">
        <v>0</v>
      </c>
    </row>
    <row r="5" spans="1:6" ht="14.5" customHeight="1" thickBot="1" x14ac:dyDescent="0.3">
      <c r="A5" s="297">
        <v>2</v>
      </c>
      <c r="B5" s="298" t="s">
        <v>844</v>
      </c>
      <c r="C5" s="300"/>
      <c r="D5" s="299">
        <v>0</v>
      </c>
    </row>
    <row r="6" spans="1:6" ht="14" customHeight="1" thickBot="1" x14ac:dyDescent="0.3">
      <c r="A6" s="297">
        <v>3</v>
      </c>
      <c r="B6" s="298" t="s">
        <v>845</v>
      </c>
      <c r="C6" s="300"/>
      <c r="D6" s="299">
        <v>0</v>
      </c>
    </row>
    <row r="7" spans="1:6" ht="15" customHeight="1" thickBot="1" x14ac:dyDescent="0.3">
      <c r="A7" s="297">
        <v>4</v>
      </c>
      <c r="B7" s="298" t="s">
        <v>846</v>
      </c>
      <c r="C7" s="299">
        <v>505.1</v>
      </c>
      <c r="D7" s="299">
        <v>109.3</v>
      </c>
    </row>
    <row r="8" spans="1:6" ht="21.5" thickBot="1" x14ac:dyDescent="0.3">
      <c r="A8" s="297" t="s">
        <v>842</v>
      </c>
      <c r="B8" s="298" t="s">
        <v>847</v>
      </c>
      <c r="C8" s="299">
        <v>0</v>
      </c>
      <c r="D8" s="299">
        <v>0</v>
      </c>
    </row>
    <row r="9" spans="1:6" ht="21.5" thickBot="1" x14ac:dyDescent="0.3">
      <c r="A9" s="297">
        <v>5</v>
      </c>
      <c r="B9" s="301" t="s">
        <v>848</v>
      </c>
      <c r="C9" s="302">
        <v>505.1</v>
      </c>
      <c r="D9" s="302">
        <v>109.3</v>
      </c>
    </row>
    <row r="10" spans="1:6" x14ac:dyDescent="0.25">
      <c r="B10" s="303"/>
    </row>
    <row r="11" spans="1:6" x14ac:dyDescent="0.25">
      <c r="B11" s="303"/>
      <c r="C11" s="304"/>
      <c r="D11" s="304"/>
    </row>
    <row r="15" spans="1:6" x14ac:dyDescent="0.25">
      <c r="C15" s="294"/>
    </row>
  </sheetData>
  <sheetProtection algorithmName="SHA-512" hashValue="m998Sd2KzvKFHYbXASWGB8JdwCMQJKj/lySrbEr25oh5WRZsVPRKDaN8k/u0gKb5ZG3wPE5NOBuAPUuxKrb/8A==" saltValue="on2toz8ZbcbKlATqXIpQ/Q==" spinCount="100000" sheet="1" objects="1" scenarios="1"/>
  <mergeCells count="1">
    <mergeCell ref="A1:D1"/>
  </mergeCells>
  <hyperlinks>
    <hyperlink ref="F1" location="'Spis treści'!A1" display="Spis treści"/>
  </hyperlinks>
  <pageMargins left="0.7" right="0.7" top="0.75" bottom="0.75" header="0.3" footer="0.3"/>
  <pageSetup paperSize="9" scale="9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90" zoomScaleNormal="90" workbookViewId="0">
      <selection activeCell="N30" sqref="N30"/>
    </sheetView>
  </sheetViews>
  <sheetFormatPr defaultColWidth="8.81640625" defaultRowHeight="10.5" x14ac:dyDescent="0.25"/>
  <cols>
    <col min="1" max="1" width="7.54296875" style="338" customWidth="1"/>
    <col min="2" max="2" width="17.1796875" style="338" customWidth="1"/>
    <col min="3" max="9" width="13.453125" style="338" customWidth="1"/>
    <col min="10" max="11" width="8.81640625" style="306"/>
    <col min="12" max="12" width="11.1796875" style="306" customWidth="1"/>
    <col min="13" max="16384" width="8.81640625" style="306"/>
  </cols>
  <sheetData>
    <row r="1" spans="1:11" ht="16.5" customHeight="1" x14ac:dyDescent="0.25">
      <c r="A1" s="305"/>
      <c r="B1" s="305"/>
      <c r="C1" s="305"/>
      <c r="D1" s="305"/>
      <c r="E1" s="305"/>
      <c r="F1" s="305"/>
      <c r="G1" s="305"/>
      <c r="H1" s="305"/>
      <c r="I1" s="305"/>
      <c r="K1" s="346" t="s">
        <v>752</v>
      </c>
    </row>
    <row r="2" spans="1:11" ht="11" thickBot="1" x14ac:dyDescent="0.3">
      <c r="A2" s="307"/>
      <c r="B2" s="308"/>
      <c r="C2" s="342" t="s">
        <v>0</v>
      </c>
      <c r="D2" s="342" t="s">
        <v>1</v>
      </c>
      <c r="E2" s="342" t="s">
        <v>2</v>
      </c>
      <c r="F2" s="342" t="s">
        <v>3</v>
      </c>
      <c r="G2" s="342" t="s">
        <v>4</v>
      </c>
      <c r="H2" s="342" t="s">
        <v>23</v>
      </c>
      <c r="I2" s="342" t="s">
        <v>22</v>
      </c>
    </row>
    <row r="3" spans="1:11" ht="45.65" customHeight="1" thickBot="1" x14ac:dyDescent="0.3">
      <c r="A3" s="309"/>
      <c r="B3" s="310" t="s">
        <v>850</v>
      </c>
      <c r="C3" s="311" t="s">
        <v>826</v>
      </c>
      <c r="D3" s="311" t="s">
        <v>632</v>
      </c>
      <c r="E3" s="311" t="s">
        <v>633</v>
      </c>
      <c r="F3" s="311" t="s">
        <v>634</v>
      </c>
      <c r="G3" s="311" t="s">
        <v>635</v>
      </c>
      <c r="H3" s="311" t="s">
        <v>827</v>
      </c>
      <c r="I3" s="311" t="s">
        <v>637</v>
      </c>
    </row>
    <row r="4" spans="1:11" ht="11" thickBot="1" x14ac:dyDescent="0.3">
      <c r="A4" s="715" t="s">
        <v>851</v>
      </c>
      <c r="B4" s="312" t="s">
        <v>852</v>
      </c>
      <c r="C4" s="313">
        <v>494.5</v>
      </c>
      <c r="D4" s="503">
        <v>8.1906018970519398E-2</v>
      </c>
      <c r="E4" s="315">
        <v>34</v>
      </c>
      <c r="F4" s="503">
        <v>36.824380000531697</v>
      </c>
      <c r="G4" s="313">
        <v>1.07812611931807</v>
      </c>
      <c r="H4" s="316">
        <v>91</v>
      </c>
      <c r="I4" s="314">
        <v>0.18395314909680993</v>
      </c>
    </row>
    <row r="5" spans="1:11" ht="15" customHeight="1" thickBot="1" x14ac:dyDescent="0.3">
      <c r="A5" s="716"/>
      <c r="B5" s="312" t="s">
        <v>853</v>
      </c>
      <c r="C5" s="313">
        <v>13.7</v>
      </c>
      <c r="D5" s="503">
        <v>0.21246300000000001</v>
      </c>
      <c r="E5" s="315">
        <v>6</v>
      </c>
      <c r="F5" s="503">
        <v>40.434863213382599</v>
      </c>
      <c r="G5" s="313">
        <v>2.17556522261826</v>
      </c>
      <c r="H5" s="316">
        <v>7.4</v>
      </c>
      <c r="I5" s="314">
        <v>0.54318429752834019</v>
      </c>
    </row>
    <row r="6" spans="1:11" ht="15" customHeight="1" thickBot="1" x14ac:dyDescent="0.3">
      <c r="A6" s="716"/>
      <c r="B6" s="312" t="s">
        <v>854</v>
      </c>
      <c r="C6" s="313">
        <v>16</v>
      </c>
      <c r="D6" s="503">
        <v>0.377055652607382</v>
      </c>
      <c r="E6" s="315">
        <v>12</v>
      </c>
      <c r="F6" s="503">
        <v>42.811571466125599</v>
      </c>
      <c r="G6" s="313">
        <v>2.9395289897324499</v>
      </c>
      <c r="H6" s="316">
        <v>14.4</v>
      </c>
      <c r="I6" s="314">
        <v>0.89763798653306881</v>
      </c>
    </row>
    <row r="7" spans="1:11" ht="15" customHeight="1" thickBot="1" x14ac:dyDescent="0.3">
      <c r="A7" s="716"/>
      <c r="B7" s="312" t="s">
        <v>855</v>
      </c>
      <c r="C7" s="317">
        <v>0</v>
      </c>
      <c r="D7" s="317">
        <v>0</v>
      </c>
      <c r="E7" s="317">
        <v>0</v>
      </c>
      <c r="F7" s="317">
        <v>0</v>
      </c>
      <c r="G7" s="317">
        <v>0</v>
      </c>
      <c r="H7" s="317">
        <v>0</v>
      </c>
      <c r="I7" s="317">
        <v>0</v>
      </c>
    </row>
    <row r="8" spans="1:11" ht="15" customHeight="1" thickBot="1" x14ac:dyDescent="0.3">
      <c r="A8" s="716"/>
      <c r="B8" s="312" t="s">
        <v>856</v>
      </c>
      <c r="C8" s="313">
        <v>52.1</v>
      </c>
      <c r="D8" s="503">
        <v>0.96120616598133812</v>
      </c>
      <c r="E8" s="315">
        <v>17</v>
      </c>
      <c r="F8" s="503">
        <v>56.287577690713</v>
      </c>
      <c r="G8" s="313">
        <v>1.0601246646445901</v>
      </c>
      <c r="H8" s="316">
        <v>60.1</v>
      </c>
      <c r="I8" s="314">
        <v>1.1551815477339333</v>
      </c>
    </row>
    <row r="9" spans="1:11" ht="15" customHeight="1" thickBot="1" x14ac:dyDescent="0.3">
      <c r="A9" s="716"/>
      <c r="B9" s="312" t="s">
        <v>857</v>
      </c>
      <c r="C9" s="313">
        <v>1.9</v>
      </c>
      <c r="D9" s="503">
        <v>5.7912960065880403</v>
      </c>
      <c r="E9" s="315">
        <v>10</v>
      </c>
      <c r="F9" s="503">
        <v>38.125</v>
      </c>
      <c r="G9" s="313">
        <v>1.1887415908768399</v>
      </c>
      <c r="H9" s="316">
        <v>2.9</v>
      </c>
      <c r="I9" s="314">
        <v>1.5063302283611628</v>
      </c>
    </row>
    <row r="10" spans="1:11" ht="15" customHeight="1" thickBot="1" x14ac:dyDescent="0.3">
      <c r="A10" s="716"/>
      <c r="B10" s="312" t="s">
        <v>858</v>
      </c>
      <c r="C10" s="317">
        <v>0</v>
      </c>
      <c r="D10" s="317">
        <v>0</v>
      </c>
      <c r="E10" s="317">
        <v>0</v>
      </c>
      <c r="F10" s="317">
        <v>0</v>
      </c>
      <c r="G10" s="317">
        <v>0</v>
      </c>
      <c r="H10" s="317">
        <v>0</v>
      </c>
      <c r="I10" s="317">
        <v>0</v>
      </c>
    </row>
    <row r="11" spans="1:11" ht="15" customHeight="1" thickBot="1" x14ac:dyDescent="0.3">
      <c r="A11" s="716"/>
      <c r="B11" s="318" t="s">
        <v>864</v>
      </c>
      <c r="C11" s="317">
        <v>0</v>
      </c>
      <c r="D11" s="317">
        <v>0</v>
      </c>
      <c r="E11" s="317">
        <v>0</v>
      </c>
      <c r="F11" s="317">
        <v>0</v>
      </c>
      <c r="G11" s="317">
        <v>0</v>
      </c>
      <c r="H11" s="317">
        <v>0</v>
      </c>
      <c r="I11" s="317">
        <v>0</v>
      </c>
    </row>
    <row r="12" spans="1:11" ht="15.5" customHeight="1" thickTop="1" thickBot="1" x14ac:dyDescent="0.3">
      <c r="A12" s="717"/>
      <c r="B12" s="319" t="s">
        <v>859</v>
      </c>
      <c r="C12" s="320">
        <v>578.20000000000005</v>
      </c>
      <c r="D12" s="505">
        <v>0.191300386682104</v>
      </c>
      <c r="E12" s="322">
        <v>79</v>
      </c>
      <c r="F12" s="505">
        <v>38.834093028286603</v>
      </c>
      <c r="G12" s="320">
        <v>1.1544379780365699</v>
      </c>
      <c r="H12" s="323">
        <v>175.8</v>
      </c>
      <c r="I12" s="321">
        <v>0.30413945078565424</v>
      </c>
      <c r="J12" s="497"/>
      <c r="K12" s="497"/>
    </row>
    <row r="13" spans="1:11" ht="22" customHeight="1" thickTop="1" thickBot="1" x14ac:dyDescent="0.3">
      <c r="A13" s="718" t="s">
        <v>860</v>
      </c>
      <c r="B13" s="308" t="s">
        <v>852</v>
      </c>
      <c r="C13" s="324">
        <v>3.1</v>
      </c>
      <c r="D13" s="506">
        <v>0.139484</v>
      </c>
      <c r="E13" s="326">
        <v>3</v>
      </c>
      <c r="F13" s="506">
        <v>91.365300000000005</v>
      </c>
      <c r="G13" s="324">
        <v>4.2363867907470398</v>
      </c>
      <c r="H13" s="327">
        <v>3.4</v>
      </c>
      <c r="I13" s="325">
        <v>1.0805451853522146</v>
      </c>
    </row>
    <row r="14" spans="1:11" ht="15" customHeight="1" thickBot="1" x14ac:dyDescent="0.3">
      <c r="A14" s="716"/>
      <c r="B14" s="312" t="s">
        <v>853</v>
      </c>
      <c r="C14" s="313">
        <v>9.6</v>
      </c>
      <c r="D14" s="503">
        <v>0.21246300000000001</v>
      </c>
      <c r="E14" s="315">
        <v>3</v>
      </c>
      <c r="F14" s="503">
        <v>91.365300000000005</v>
      </c>
      <c r="G14" s="313">
        <v>2.83799583545599</v>
      </c>
      <c r="H14" s="316">
        <v>10</v>
      </c>
      <c r="I14" s="314">
        <v>1.0446663406669467</v>
      </c>
    </row>
    <row r="15" spans="1:11" ht="15" customHeight="1" thickBot="1" x14ac:dyDescent="0.3">
      <c r="A15" s="716"/>
      <c r="B15" s="312" t="s">
        <v>854</v>
      </c>
      <c r="C15" s="313">
        <v>126.6</v>
      </c>
      <c r="D15" s="503">
        <v>0.395925401250253</v>
      </c>
      <c r="E15" s="315">
        <v>46</v>
      </c>
      <c r="F15" s="503">
        <v>79.787563480839594</v>
      </c>
      <c r="G15" s="313">
        <v>3.37128921254277</v>
      </c>
      <c r="H15" s="316">
        <v>171.1</v>
      </c>
      <c r="I15" s="314">
        <v>1.3522592309425823</v>
      </c>
    </row>
    <row r="16" spans="1:11" ht="15" customHeight="1" thickBot="1" x14ac:dyDescent="0.3">
      <c r="A16" s="716"/>
      <c r="B16" s="312" t="s">
        <v>855</v>
      </c>
      <c r="C16" s="317">
        <v>0</v>
      </c>
      <c r="D16" s="317">
        <v>0</v>
      </c>
      <c r="E16" s="317">
        <v>0</v>
      </c>
      <c r="F16" s="317">
        <v>0</v>
      </c>
      <c r="G16" s="317">
        <v>0</v>
      </c>
      <c r="H16" s="317">
        <v>0</v>
      </c>
      <c r="I16" s="317">
        <v>0</v>
      </c>
    </row>
    <row r="17" spans="1:11" ht="15" customHeight="1" thickBot="1" x14ac:dyDescent="0.3">
      <c r="A17" s="716"/>
      <c r="B17" s="312" t="s">
        <v>856</v>
      </c>
      <c r="C17" s="313">
        <v>28.6</v>
      </c>
      <c r="D17" s="503">
        <v>0.93223041779025084</v>
      </c>
      <c r="E17" s="315">
        <v>14</v>
      </c>
      <c r="F17" s="503">
        <v>81.617070373054403</v>
      </c>
      <c r="G17" s="313">
        <v>3.1020629749806199</v>
      </c>
      <c r="H17" s="316">
        <v>52.3</v>
      </c>
      <c r="I17" s="314">
        <v>1.8251677098904386</v>
      </c>
    </row>
    <row r="18" spans="1:11" ht="15" customHeight="1" thickBot="1" x14ac:dyDescent="0.3">
      <c r="A18" s="716"/>
      <c r="B18" s="312" t="s">
        <v>857</v>
      </c>
      <c r="C18" s="313">
        <v>2.1</v>
      </c>
      <c r="D18" s="503">
        <v>4.3910340000000003</v>
      </c>
      <c r="E18" s="315">
        <v>1</v>
      </c>
      <c r="F18" s="503">
        <v>54.503241999999993</v>
      </c>
      <c r="G18" s="313">
        <v>1.8535100633696</v>
      </c>
      <c r="H18" s="316">
        <v>3.8</v>
      </c>
      <c r="I18" s="314">
        <v>1.814146412437571</v>
      </c>
    </row>
    <row r="19" spans="1:11" ht="15" customHeight="1" thickBot="1" x14ac:dyDescent="0.3">
      <c r="A19" s="716"/>
      <c r="B19" s="312" t="s">
        <v>858</v>
      </c>
      <c r="C19" s="317">
        <v>0</v>
      </c>
      <c r="D19" s="317">
        <v>0</v>
      </c>
      <c r="E19" s="317">
        <v>0</v>
      </c>
      <c r="F19" s="317">
        <v>0</v>
      </c>
      <c r="G19" s="317">
        <v>0</v>
      </c>
      <c r="H19" s="317">
        <v>0</v>
      </c>
      <c r="I19" s="317">
        <v>0</v>
      </c>
    </row>
    <row r="20" spans="1:11" ht="15" customHeight="1" thickBot="1" x14ac:dyDescent="0.3">
      <c r="A20" s="716"/>
      <c r="B20" s="318" t="s">
        <v>864</v>
      </c>
      <c r="C20" s="317">
        <v>0</v>
      </c>
      <c r="D20" s="317">
        <v>0</v>
      </c>
      <c r="E20" s="317">
        <v>0</v>
      </c>
      <c r="F20" s="317">
        <v>0</v>
      </c>
      <c r="G20" s="317">
        <v>0</v>
      </c>
      <c r="H20" s="317">
        <v>0</v>
      </c>
      <c r="I20" s="317">
        <v>0</v>
      </c>
    </row>
    <row r="21" spans="1:11" ht="15.5" customHeight="1" thickTop="1" thickBot="1" x14ac:dyDescent="0.3">
      <c r="A21" s="717"/>
      <c r="B21" s="319" t="s">
        <v>859</v>
      </c>
      <c r="C21" s="320">
        <v>170</v>
      </c>
      <c r="D21" s="505">
        <v>0.52084413520134798</v>
      </c>
      <c r="E21" s="322">
        <v>67</v>
      </c>
      <c r="F21" s="505">
        <v>80.646262129149903</v>
      </c>
      <c r="G21" s="320">
        <v>3.2930269507447698</v>
      </c>
      <c r="H21" s="323">
        <v>240.6</v>
      </c>
      <c r="I21" s="321">
        <v>1.4154048289357375</v>
      </c>
      <c r="J21" s="497"/>
      <c r="K21" s="497"/>
    </row>
    <row r="22" spans="1:11" ht="11.5" thickTop="1" thickBot="1" x14ac:dyDescent="0.3">
      <c r="A22" s="718" t="s">
        <v>861</v>
      </c>
      <c r="B22" s="308" t="s">
        <v>852</v>
      </c>
      <c r="C22" s="317">
        <v>0</v>
      </c>
      <c r="D22" s="317">
        <v>0</v>
      </c>
      <c r="E22" s="317">
        <v>0</v>
      </c>
      <c r="F22" s="317">
        <v>0</v>
      </c>
      <c r="G22" s="317">
        <v>0</v>
      </c>
      <c r="H22" s="317">
        <v>0</v>
      </c>
      <c r="I22" s="317">
        <v>0</v>
      </c>
    </row>
    <row r="23" spans="1:11" ht="15" customHeight="1" thickBot="1" x14ac:dyDescent="0.3">
      <c r="A23" s="716"/>
      <c r="B23" s="312" t="s">
        <v>853</v>
      </c>
      <c r="C23" s="313">
        <v>1.6</v>
      </c>
      <c r="D23" s="503">
        <v>0.16800000000000001</v>
      </c>
      <c r="E23" s="315">
        <v>10</v>
      </c>
      <c r="F23" s="503">
        <v>48.6</v>
      </c>
      <c r="G23" s="313">
        <v>1.4118576265101701</v>
      </c>
      <c r="H23" s="316">
        <v>0.4</v>
      </c>
      <c r="I23" s="314">
        <v>0.26661489106788294</v>
      </c>
    </row>
    <row r="24" spans="1:11" ht="15" customHeight="1" thickBot="1" x14ac:dyDescent="0.3">
      <c r="A24" s="716"/>
      <c r="B24" s="312" t="s">
        <v>854</v>
      </c>
      <c r="C24" s="313">
        <v>1.6</v>
      </c>
      <c r="D24" s="503">
        <v>0.37015927431762602</v>
      </c>
      <c r="E24" s="315">
        <v>16</v>
      </c>
      <c r="F24" s="503">
        <v>48.6</v>
      </c>
      <c r="G24" s="313">
        <v>1</v>
      </c>
      <c r="H24" s="316">
        <v>0.6</v>
      </c>
      <c r="I24" s="314">
        <v>0.37008005846581132</v>
      </c>
    </row>
    <row r="25" spans="1:11" ht="15" customHeight="1" thickBot="1" x14ac:dyDescent="0.3">
      <c r="A25" s="716"/>
      <c r="B25" s="312" t="s">
        <v>855</v>
      </c>
      <c r="C25" s="573">
        <v>8.5</v>
      </c>
      <c r="D25" s="504">
        <v>0.58699999999999997</v>
      </c>
      <c r="E25" s="315">
        <v>35</v>
      </c>
      <c r="F25" s="504">
        <v>48.6</v>
      </c>
      <c r="G25" s="574">
        <v>1.0863243936723399</v>
      </c>
      <c r="H25" s="574">
        <v>4.1000000000000005</v>
      </c>
      <c r="I25" s="509">
        <v>0.49364292495451922</v>
      </c>
    </row>
    <row r="26" spans="1:11" ht="15" customHeight="1" thickBot="1" x14ac:dyDescent="0.3">
      <c r="A26" s="716"/>
      <c r="B26" s="312" t="s">
        <v>856</v>
      </c>
      <c r="C26" s="313">
        <v>2</v>
      </c>
      <c r="D26" s="503">
        <v>1.3890200320359201</v>
      </c>
      <c r="E26" s="315">
        <v>43</v>
      </c>
      <c r="F26" s="503">
        <v>48.6</v>
      </c>
      <c r="G26" s="575">
        <v>1.7317459910698301</v>
      </c>
      <c r="H26" s="313">
        <v>1.6</v>
      </c>
      <c r="I26" s="314">
        <v>0.77878117496573696</v>
      </c>
    </row>
    <row r="27" spans="1:11" ht="15" customHeight="1" thickBot="1" x14ac:dyDescent="0.3">
      <c r="A27" s="716"/>
      <c r="B27" s="312" t="s">
        <v>857</v>
      </c>
      <c r="C27" s="573">
        <v>2.8</v>
      </c>
      <c r="D27" s="504">
        <v>5.2804872626528097</v>
      </c>
      <c r="E27" s="315">
        <v>22</v>
      </c>
      <c r="F27" s="504">
        <v>48.6</v>
      </c>
      <c r="G27" s="574">
        <v>1.9088076836649699</v>
      </c>
      <c r="H27" s="574">
        <v>3.5</v>
      </c>
      <c r="I27" s="509">
        <v>1.2341834232980844</v>
      </c>
    </row>
    <row r="28" spans="1:11" ht="15" customHeight="1" thickBot="1" x14ac:dyDescent="0.3">
      <c r="A28" s="716"/>
      <c r="B28" s="312" t="s">
        <v>858</v>
      </c>
      <c r="C28" s="573">
        <v>0.2</v>
      </c>
      <c r="D28" s="504">
        <v>24.279683310381699</v>
      </c>
      <c r="E28" s="315">
        <v>2</v>
      </c>
      <c r="F28" s="504">
        <v>48.599999999999902</v>
      </c>
      <c r="G28" s="574">
        <v>1</v>
      </c>
      <c r="H28" s="574">
        <v>0.4</v>
      </c>
      <c r="I28" s="509">
        <v>2.1950030762559574</v>
      </c>
    </row>
    <row r="29" spans="1:11" ht="15" customHeight="1" thickBot="1" x14ac:dyDescent="0.3">
      <c r="A29" s="716"/>
      <c r="B29" s="318" t="s">
        <v>864</v>
      </c>
      <c r="C29" s="317">
        <v>0</v>
      </c>
      <c r="D29" s="317">
        <v>0</v>
      </c>
      <c r="E29" s="317">
        <v>0</v>
      </c>
      <c r="F29" s="317">
        <v>0</v>
      </c>
      <c r="G29" s="317">
        <v>0</v>
      </c>
      <c r="H29" s="317">
        <v>0</v>
      </c>
      <c r="I29" s="317">
        <v>0</v>
      </c>
    </row>
    <row r="30" spans="1:11" ht="15.5" customHeight="1" thickTop="1" thickBot="1" x14ac:dyDescent="0.3">
      <c r="A30" s="717"/>
      <c r="B30" s="319" t="s">
        <v>859</v>
      </c>
      <c r="C30" s="320">
        <v>16.7</v>
      </c>
      <c r="D30" s="505">
        <v>1.6623616229646203</v>
      </c>
      <c r="E30" s="322">
        <v>128</v>
      </c>
      <c r="F30" s="505">
        <v>48.6</v>
      </c>
      <c r="G30" s="320">
        <v>1.3247444399419399</v>
      </c>
      <c r="H30" s="323">
        <v>10.6</v>
      </c>
      <c r="I30" s="321">
        <v>0.63693439039761801</v>
      </c>
      <c r="J30" s="497"/>
      <c r="K30" s="497"/>
    </row>
    <row r="31" spans="1:11" ht="11.5" thickTop="1" thickBot="1" x14ac:dyDescent="0.3">
      <c r="A31" s="718" t="s">
        <v>862</v>
      </c>
      <c r="B31" s="308" t="s">
        <v>852</v>
      </c>
      <c r="C31" s="324">
        <v>28.8</v>
      </c>
      <c r="D31" s="506">
        <v>0.100935</v>
      </c>
      <c r="E31" s="326">
        <v>2</v>
      </c>
      <c r="F31" s="506">
        <v>58.582871999999995</v>
      </c>
      <c r="G31" s="324">
        <v>2.4351708024412599</v>
      </c>
      <c r="H31" s="327">
        <v>11.7</v>
      </c>
      <c r="I31" s="325">
        <v>0.40486868581550645</v>
      </c>
    </row>
    <row r="32" spans="1:11" ht="15" customHeight="1" thickBot="1" x14ac:dyDescent="0.3">
      <c r="A32" s="716"/>
      <c r="B32" s="312" t="s">
        <v>853</v>
      </c>
      <c r="C32" s="313">
        <v>57.4</v>
      </c>
      <c r="D32" s="503">
        <v>0.16207580684376</v>
      </c>
      <c r="E32" s="315">
        <v>24</v>
      </c>
      <c r="F32" s="503">
        <v>57.51455355433189</v>
      </c>
      <c r="G32" s="328">
        <v>1.47807850062513</v>
      </c>
      <c r="H32" s="316">
        <v>23.7</v>
      </c>
      <c r="I32" s="314">
        <v>0.41362882180169586</v>
      </c>
    </row>
    <row r="33" spans="1:11" ht="15" customHeight="1" thickBot="1" x14ac:dyDescent="0.3">
      <c r="A33" s="716"/>
      <c r="B33" s="312" t="s">
        <v>854</v>
      </c>
      <c r="C33" s="313">
        <v>191.9</v>
      </c>
      <c r="D33" s="503">
        <v>0.38012535409564802</v>
      </c>
      <c r="E33" s="315">
        <v>47</v>
      </c>
      <c r="F33" s="503">
        <v>56.339787830384999</v>
      </c>
      <c r="G33" s="313">
        <v>1.0507338952566101</v>
      </c>
      <c r="H33" s="316">
        <v>117.7</v>
      </c>
      <c r="I33" s="314">
        <v>0.61291012898612518</v>
      </c>
    </row>
    <row r="34" spans="1:11" ht="15" customHeight="1" thickBot="1" x14ac:dyDescent="0.3">
      <c r="A34" s="716"/>
      <c r="B34" s="312" t="s">
        <v>855</v>
      </c>
      <c r="C34" s="313">
        <v>7.5</v>
      </c>
      <c r="D34" s="503">
        <v>0.58699999999999997</v>
      </c>
      <c r="E34" s="315">
        <v>22</v>
      </c>
      <c r="F34" s="503">
        <v>48.6</v>
      </c>
      <c r="G34" s="313">
        <v>1.5539101553282499</v>
      </c>
      <c r="H34" s="316">
        <v>6.3</v>
      </c>
      <c r="I34" s="314">
        <v>0.835137437772978</v>
      </c>
    </row>
    <row r="35" spans="1:11" ht="15" customHeight="1" thickBot="1" x14ac:dyDescent="0.3">
      <c r="A35" s="716"/>
      <c r="B35" s="312" t="s">
        <v>856</v>
      </c>
      <c r="C35" s="313">
        <v>28.3</v>
      </c>
      <c r="D35" s="503">
        <v>1.2280332508376399</v>
      </c>
      <c r="E35" s="315">
        <v>49</v>
      </c>
      <c r="F35" s="503">
        <v>56.194856600548491</v>
      </c>
      <c r="G35" s="313">
        <v>2.1071938923070599</v>
      </c>
      <c r="H35" s="316">
        <v>35.700000000000003</v>
      </c>
      <c r="I35" s="314">
        <v>1.2615587989737553</v>
      </c>
    </row>
    <row r="36" spans="1:11" ht="15" customHeight="1" thickBot="1" x14ac:dyDescent="0.3">
      <c r="A36" s="716"/>
      <c r="B36" s="312" t="s">
        <v>857</v>
      </c>
      <c r="C36" s="313">
        <v>18.899999999999999</v>
      </c>
      <c r="D36" s="503">
        <v>3.0837097006649499</v>
      </c>
      <c r="E36" s="315">
        <v>23</v>
      </c>
      <c r="F36" s="503">
        <v>55.992656002967998</v>
      </c>
      <c r="G36" s="313">
        <v>1.03534754176252</v>
      </c>
      <c r="H36" s="316">
        <v>28.4</v>
      </c>
      <c r="I36" s="314">
        <v>1.5076658938827741</v>
      </c>
    </row>
    <row r="37" spans="1:11" ht="15" customHeight="1" thickBot="1" x14ac:dyDescent="0.3">
      <c r="A37" s="716"/>
      <c r="B37" s="312" t="s">
        <v>858</v>
      </c>
      <c r="C37" s="313">
        <v>1.8</v>
      </c>
      <c r="D37" s="503">
        <v>25.184970959750803</v>
      </c>
      <c r="E37" s="315">
        <v>7</v>
      </c>
      <c r="F37" s="503">
        <v>48.6</v>
      </c>
      <c r="G37" s="313">
        <v>1.0400854874419001</v>
      </c>
      <c r="H37" s="316">
        <v>5.5</v>
      </c>
      <c r="I37" s="314">
        <v>3.0669814984963506</v>
      </c>
    </row>
    <row r="38" spans="1:11" ht="15" customHeight="1" thickBot="1" x14ac:dyDescent="0.3">
      <c r="A38" s="716"/>
      <c r="B38" s="318" t="s">
        <v>864</v>
      </c>
      <c r="C38" s="317">
        <v>0</v>
      </c>
      <c r="D38" s="317">
        <v>0</v>
      </c>
      <c r="E38" s="317">
        <v>0</v>
      </c>
      <c r="F38" s="317">
        <v>0</v>
      </c>
      <c r="G38" s="317">
        <v>0</v>
      </c>
      <c r="H38" s="317">
        <v>0</v>
      </c>
      <c r="I38" s="317">
        <v>0</v>
      </c>
    </row>
    <row r="39" spans="1:11" ht="15.5" customHeight="1" thickTop="1" thickBot="1" x14ac:dyDescent="0.3">
      <c r="A39" s="719"/>
      <c r="B39" s="329" t="s">
        <v>859</v>
      </c>
      <c r="C39" s="330">
        <v>334.6</v>
      </c>
      <c r="D39" s="507">
        <v>0.68027493408766104</v>
      </c>
      <c r="E39" s="332">
        <v>174</v>
      </c>
      <c r="F39" s="507">
        <v>56.487608684226295</v>
      </c>
      <c r="G39" s="330">
        <v>1.3429445317986699</v>
      </c>
      <c r="H39" s="333">
        <v>229</v>
      </c>
      <c r="I39" s="331">
        <v>0.68427718452981134</v>
      </c>
      <c r="J39" s="497"/>
      <c r="K39" s="497"/>
    </row>
    <row r="40" spans="1:11" ht="11" thickBot="1" x14ac:dyDescent="0.3">
      <c r="A40" s="714" t="s">
        <v>863</v>
      </c>
      <c r="B40" s="714"/>
      <c r="C40" s="334">
        <v>1099.5</v>
      </c>
      <c r="D40" s="508">
        <v>0.41341710967459894</v>
      </c>
      <c r="E40" s="336">
        <v>448</v>
      </c>
      <c r="F40" s="508">
        <v>50.818934651228098</v>
      </c>
      <c r="G40" s="334">
        <v>1.5450027372352</v>
      </c>
      <c r="H40" s="337">
        <v>656</v>
      </c>
      <c r="I40" s="335">
        <v>0.59667939002430115</v>
      </c>
    </row>
    <row r="41" spans="1:11" ht="11" thickTop="1" x14ac:dyDescent="0.25">
      <c r="C41" s="340"/>
      <c r="D41" s="340"/>
      <c r="E41" s="340"/>
      <c r="F41" s="340"/>
      <c r="G41" s="340"/>
      <c r="H41" s="340"/>
      <c r="I41" s="340"/>
    </row>
    <row r="42" spans="1:11" s="341" customFormat="1" x14ac:dyDescent="0.25">
      <c r="A42" s="339"/>
      <c r="B42" s="339"/>
      <c r="C42" s="340"/>
      <c r="D42" s="340"/>
      <c r="E42" s="340"/>
      <c r="F42" s="340"/>
      <c r="G42" s="340"/>
      <c r="H42" s="340"/>
      <c r="I42" s="340"/>
    </row>
    <row r="43" spans="1:11" x14ac:dyDescent="0.25">
      <c r="C43" s="340"/>
      <c r="E43" s="340"/>
      <c r="H43" s="340"/>
    </row>
    <row r="44" spans="1:11" x14ac:dyDescent="0.25">
      <c r="C44" s="340"/>
      <c r="E44" s="340"/>
      <c r="H44" s="340"/>
    </row>
    <row r="45" spans="1:11" x14ac:dyDescent="0.25">
      <c r="C45" s="340"/>
      <c r="E45" s="340"/>
      <c r="H45" s="340"/>
    </row>
    <row r="46" spans="1:11" x14ac:dyDescent="0.25">
      <c r="C46" s="340"/>
      <c r="E46" s="340"/>
      <c r="H46" s="340"/>
    </row>
  </sheetData>
  <sheetProtection algorithmName="SHA-512" hashValue="lkWAqhxVo821lsp5KrcTdTki1TpRXr2mmqi5YwywvH2Vz5JUmlMGwwy2Q60eQCK9bU/YTgiDTJeZOq/SbU08Fw==" saltValue="PKS3RKRDKp908Ijgej7Lmw==" spinCount="100000" sheet="1" objects="1" scenarios="1"/>
  <mergeCells count="5">
    <mergeCell ref="A40:B40"/>
    <mergeCell ref="A4:A12"/>
    <mergeCell ref="A13:A21"/>
    <mergeCell ref="A22:A30"/>
    <mergeCell ref="A31:A39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showGridLines="0" zoomScaleNormal="100" workbookViewId="0">
      <selection activeCell="Q3" sqref="Q3"/>
    </sheetView>
  </sheetViews>
  <sheetFormatPr defaultColWidth="9.1796875" defaultRowHeight="10.5" x14ac:dyDescent="0.25"/>
  <cols>
    <col min="1" max="1" width="4.26953125" style="387" customWidth="1"/>
    <col min="2" max="2" width="27.54296875" style="251" customWidth="1"/>
    <col min="3" max="3" width="5.7265625" style="251" customWidth="1"/>
    <col min="4" max="4" width="6.08984375" style="251" customWidth="1"/>
    <col min="5" max="6" width="10.54296875" style="251" customWidth="1"/>
    <col min="7" max="7" width="7.08984375" style="251" customWidth="1"/>
    <col min="8" max="9" width="10.54296875" style="251" customWidth="1"/>
    <col min="10" max="10" width="5.90625" style="251" customWidth="1"/>
    <col min="11" max="11" width="5" style="251" customWidth="1"/>
    <col min="12" max="13" width="10.54296875" style="251" customWidth="1"/>
    <col min="14" max="14" width="6.1796875" style="251" customWidth="1"/>
    <col min="15" max="16" width="10.54296875" style="251" customWidth="1"/>
    <col min="17" max="17" width="10.90625" style="251" customWidth="1"/>
    <col min="18" max="18" width="6.26953125" style="251" customWidth="1"/>
    <col min="19" max="19" width="9" style="251" customWidth="1"/>
    <col min="20" max="20" width="16.81640625" style="251" customWidth="1"/>
    <col min="21" max="16384" width="9.1796875" style="251"/>
  </cols>
  <sheetData>
    <row r="1" spans="1:19" s="241" customFormat="1" ht="15" customHeight="1" x14ac:dyDescent="0.25">
      <c r="A1" s="381"/>
      <c r="B1" s="242"/>
      <c r="G1" s="243"/>
      <c r="S1" s="346" t="s">
        <v>752</v>
      </c>
    </row>
    <row r="2" spans="1:19" s="244" customFormat="1" ht="11" thickBot="1" x14ac:dyDescent="0.4">
      <c r="A2" s="382"/>
      <c r="C2" s="404" t="s">
        <v>0</v>
      </c>
      <c r="D2" s="404" t="s">
        <v>1</v>
      </c>
      <c r="E2" s="404" t="s">
        <v>2</v>
      </c>
      <c r="F2" s="404" t="s">
        <v>3</v>
      </c>
      <c r="G2" s="404" t="s">
        <v>4</v>
      </c>
      <c r="H2" s="404" t="s">
        <v>23</v>
      </c>
      <c r="I2" s="404" t="s">
        <v>22</v>
      </c>
      <c r="J2" s="404" t="s">
        <v>24</v>
      </c>
      <c r="K2" s="404" t="s">
        <v>25</v>
      </c>
      <c r="L2" s="404" t="s">
        <v>26</v>
      </c>
      <c r="M2" s="404" t="s">
        <v>27</v>
      </c>
      <c r="N2" s="404" t="s">
        <v>28</v>
      </c>
      <c r="O2" s="404" t="s">
        <v>29</v>
      </c>
      <c r="P2" s="404" t="s">
        <v>72</v>
      </c>
      <c r="Q2" s="404" t="s">
        <v>73</v>
      </c>
    </row>
    <row r="3" spans="1:19" s="242" customFormat="1" ht="21.5" customHeight="1" thickBot="1" x14ac:dyDescent="0.3">
      <c r="A3" s="383"/>
      <c r="C3" s="722" t="s">
        <v>577</v>
      </c>
      <c r="D3" s="723"/>
      <c r="E3" s="723"/>
      <c r="F3" s="723"/>
      <c r="G3" s="723"/>
      <c r="H3" s="723"/>
      <c r="I3" s="723"/>
      <c r="J3" s="722" t="s">
        <v>753</v>
      </c>
      <c r="K3" s="723"/>
      <c r="L3" s="723"/>
      <c r="M3" s="723"/>
      <c r="N3" s="723"/>
      <c r="O3" s="723"/>
      <c r="P3" s="723"/>
      <c r="Q3" s="419" t="s">
        <v>754</v>
      </c>
    </row>
    <row r="4" spans="1:19" s="247" customFormat="1" ht="11" thickBot="1" x14ac:dyDescent="0.4">
      <c r="A4" s="384"/>
      <c r="C4" s="420"/>
      <c r="D4" s="722" t="s">
        <v>755</v>
      </c>
      <c r="E4" s="723"/>
      <c r="F4" s="723"/>
      <c r="G4" s="723" t="s">
        <v>756</v>
      </c>
      <c r="H4" s="723"/>
      <c r="I4" s="724"/>
      <c r="J4" s="420"/>
      <c r="K4" s="722" t="s">
        <v>755</v>
      </c>
      <c r="L4" s="723"/>
      <c r="M4" s="723"/>
      <c r="N4" s="723" t="s">
        <v>756</v>
      </c>
      <c r="O4" s="723"/>
      <c r="P4" s="723"/>
      <c r="Q4" s="720" t="s">
        <v>757</v>
      </c>
    </row>
    <row r="5" spans="1:19" s="247" customFormat="1" ht="130.5" customHeight="1" thickBot="1" x14ac:dyDescent="0.4">
      <c r="A5" s="384"/>
      <c r="C5" s="420"/>
      <c r="D5" s="244"/>
      <c r="E5" s="376" t="s">
        <v>758</v>
      </c>
      <c r="F5" s="376" t="s">
        <v>759</v>
      </c>
      <c r="G5" s="375"/>
      <c r="H5" s="376" t="s">
        <v>758</v>
      </c>
      <c r="I5" s="376" t="s">
        <v>760</v>
      </c>
      <c r="J5" s="423"/>
      <c r="K5" s="375"/>
      <c r="L5" s="376" t="s">
        <v>758</v>
      </c>
      <c r="M5" s="376" t="s">
        <v>759</v>
      </c>
      <c r="N5" s="375"/>
      <c r="O5" s="376" t="s">
        <v>758</v>
      </c>
      <c r="P5" s="376" t="s">
        <v>760</v>
      </c>
      <c r="Q5" s="721"/>
    </row>
    <row r="6" spans="1:19" s="241" customFormat="1" ht="11" thickBot="1" x14ac:dyDescent="0.3">
      <c r="A6" s="385">
        <v>1</v>
      </c>
      <c r="B6" s="248" t="s">
        <v>761</v>
      </c>
      <c r="C6" s="421">
        <v>41.7</v>
      </c>
      <c r="D6" s="249">
        <v>10.199999999999999</v>
      </c>
      <c r="E6" s="249">
        <v>4.4000000000000004</v>
      </c>
      <c r="F6" s="249">
        <v>3</v>
      </c>
      <c r="G6" s="249">
        <v>31.5</v>
      </c>
      <c r="H6" s="249">
        <v>31.5</v>
      </c>
      <c r="I6" s="249">
        <v>0</v>
      </c>
      <c r="J6" s="421">
        <v>-10.8</v>
      </c>
      <c r="K6" s="249">
        <v>-0.1</v>
      </c>
      <c r="L6" s="249">
        <v>-0.1</v>
      </c>
      <c r="M6" s="249">
        <v>-0.1</v>
      </c>
      <c r="N6" s="249">
        <v>-10.700000000000001</v>
      </c>
      <c r="O6" s="249">
        <v>-10.700000000000001</v>
      </c>
      <c r="P6" s="249">
        <v>0</v>
      </c>
      <c r="Q6" s="424">
        <v>26.6</v>
      </c>
    </row>
    <row r="7" spans="1:19" s="241" customFormat="1" ht="11" thickBot="1" x14ac:dyDescent="0.3">
      <c r="A7" s="385">
        <v>2</v>
      </c>
      <c r="B7" s="248" t="s">
        <v>762</v>
      </c>
      <c r="C7" s="421">
        <v>27.900000000000002</v>
      </c>
      <c r="D7" s="249">
        <v>0.3</v>
      </c>
      <c r="E7" s="249">
        <v>0.1</v>
      </c>
      <c r="F7" s="249">
        <v>0.1</v>
      </c>
      <c r="G7" s="249">
        <v>27.6</v>
      </c>
      <c r="H7" s="249">
        <v>27.6</v>
      </c>
      <c r="I7" s="249">
        <v>0</v>
      </c>
      <c r="J7" s="421">
        <v>-10.7</v>
      </c>
      <c r="K7" s="249">
        <v>0</v>
      </c>
      <c r="L7" s="249">
        <v>0</v>
      </c>
      <c r="M7" s="249">
        <v>0</v>
      </c>
      <c r="N7" s="249">
        <v>-10.7</v>
      </c>
      <c r="O7" s="249">
        <v>-10.7</v>
      </c>
      <c r="P7" s="249">
        <v>0</v>
      </c>
      <c r="Q7" s="424">
        <v>26.5</v>
      </c>
    </row>
    <row r="8" spans="1:19" s="241" customFormat="1" ht="21.5" thickBot="1" x14ac:dyDescent="0.3">
      <c r="A8" s="386">
        <v>3</v>
      </c>
      <c r="B8" s="250" t="s">
        <v>763</v>
      </c>
      <c r="C8" s="421">
        <v>18.200000000000003</v>
      </c>
      <c r="D8" s="249">
        <v>0.1</v>
      </c>
      <c r="E8" s="249">
        <v>0.1</v>
      </c>
      <c r="F8" s="249">
        <v>0.1</v>
      </c>
      <c r="G8" s="249">
        <v>18.100000000000001</v>
      </c>
      <c r="H8" s="249">
        <v>18.100000000000001</v>
      </c>
      <c r="I8" s="249">
        <v>0</v>
      </c>
      <c r="J8" s="421">
        <v>-5.5</v>
      </c>
      <c r="K8" s="249">
        <v>0</v>
      </c>
      <c r="L8" s="249">
        <v>0</v>
      </c>
      <c r="M8" s="249">
        <v>0</v>
      </c>
      <c r="N8" s="249">
        <v>-5.5</v>
      </c>
      <c r="O8" s="249">
        <v>-5.5</v>
      </c>
      <c r="P8" s="249">
        <v>0</v>
      </c>
      <c r="Q8" s="424">
        <v>17.7</v>
      </c>
    </row>
    <row r="9" spans="1:19" s="241" customFormat="1" ht="11" thickBot="1" x14ac:dyDescent="0.3">
      <c r="A9" s="385">
        <v>4</v>
      </c>
      <c r="B9" s="248" t="s">
        <v>764</v>
      </c>
      <c r="C9" s="421">
        <v>13.8</v>
      </c>
      <c r="D9" s="249">
        <v>9.9</v>
      </c>
      <c r="E9" s="249">
        <v>4.3</v>
      </c>
      <c r="F9" s="249">
        <v>2.9</v>
      </c>
      <c r="G9" s="249">
        <v>3.9</v>
      </c>
      <c r="H9" s="249">
        <v>3.9</v>
      </c>
      <c r="I9" s="249">
        <v>0</v>
      </c>
      <c r="J9" s="421">
        <v>-0.1</v>
      </c>
      <c r="K9" s="249">
        <v>-0.1</v>
      </c>
      <c r="L9" s="249">
        <v>-0.1</v>
      </c>
      <c r="M9" s="249">
        <v>-0.1</v>
      </c>
      <c r="N9" s="249">
        <v>0</v>
      </c>
      <c r="O9" s="249">
        <v>0</v>
      </c>
      <c r="P9" s="249">
        <v>0</v>
      </c>
      <c r="Q9" s="424">
        <v>0.1</v>
      </c>
    </row>
    <row r="10" spans="1:19" s="241" customFormat="1" ht="11" thickBot="1" x14ac:dyDescent="0.3">
      <c r="A10" s="386">
        <v>5</v>
      </c>
      <c r="B10" s="250" t="s">
        <v>765</v>
      </c>
      <c r="C10" s="421">
        <v>7.5</v>
      </c>
      <c r="D10" s="249">
        <v>5.6</v>
      </c>
      <c r="E10" s="249">
        <v>0</v>
      </c>
      <c r="F10" s="249">
        <v>0</v>
      </c>
      <c r="G10" s="249">
        <v>1.9</v>
      </c>
      <c r="H10" s="249">
        <v>1.9</v>
      </c>
      <c r="I10" s="249">
        <v>0</v>
      </c>
      <c r="J10" s="421">
        <v>0</v>
      </c>
      <c r="K10" s="249">
        <v>0</v>
      </c>
      <c r="L10" s="249">
        <v>0</v>
      </c>
      <c r="M10" s="249">
        <v>0</v>
      </c>
      <c r="N10" s="249">
        <v>0</v>
      </c>
      <c r="O10" s="249">
        <v>0</v>
      </c>
      <c r="P10" s="249">
        <v>0</v>
      </c>
      <c r="Q10" s="424">
        <v>0</v>
      </c>
    </row>
    <row r="11" spans="1:19" s="241" customFormat="1" ht="21.5" thickBot="1" x14ac:dyDescent="0.3">
      <c r="A11" s="386">
        <v>6</v>
      </c>
      <c r="B11" s="250" t="s">
        <v>766</v>
      </c>
      <c r="C11" s="422">
        <v>7.6</v>
      </c>
      <c r="D11" s="249">
        <v>5.7</v>
      </c>
      <c r="E11" s="249">
        <v>0.1</v>
      </c>
      <c r="F11" s="249">
        <v>0.1</v>
      </c>
      <c r="G11" s="249">
        <v>1.9</v>
      </c>
      <c r="H11" s="249">
        <v>1.9</v>
      </c>
      <c r="I11" s="249">
        <v>0</v>
      </c>
      <c r="J11" s="422">
        <v>0</v>
      </c>
      <c r="K11" s="249">
        <v>0</v>
      </c>
      <c r="L11" s="249">
        <v>0</v>
      </c>
      <c r="M11" s="249">
        <v>0</v>
      </c>
      <c r="N11" s="249">
        <v>0</v>
      </c>
      <c r="O11" s="249">
        <v>0</v>
      </c>
      <c r="P11" s="249">
        <v>0</v>
      </c>
      <c r="Q11" s="425">
        <v>0</v>
      </c>
    </row>
  </sheetData>
  <sheetProtection algorithmName="SHA-512" hashValue="FEuByM9hZwW5B3innaE7CCgf3aRJUDm20n/1Ew1v+xu5/mvqcoMxSDRT+HXZ+2ZHrPcD+AS/X8aMYjRkNRdrIA==" saltValue="7RnNYOqaBTg1p9+oFP1Aaw==" spinCount="100000" sheet="1" objects="1" scenarios="1"/>
  <mergeCells count="7">
    <mergeCell ref="Q4:Q5"/>
    <mergeCell ref="C3:I3"/>
    <mergeCell ref="J3:P3"/>
    <mergeCell ref="D4:F4"/>
    <mergeCell ref="G4:I4"/>
    <mergeCell ref="K4:M4"/>
    <mergeCell ref="N4:P4"/>
  </mergeCells>
  <hyperlinks>
    <hyperlink ref="S1" location="'Spis treści'!A1" display="Spis treści"/>
  </hyperlinks>
  <pageMargins left="0.7" right="0.7" top="0.75" bottom="0.75" header="0.3" footer="0.3"/>
  <pageSetup paperSize="9" orientation="portrait" horizontalDpi="90" verticalDpi="9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zoomScaleNormal="100" workbookViewId="0">
      <selection activeCell="J36" sqref="J36"/>
    </sheetView>
  </sheetViews>
  <sheetFormatPr defaultColWidth="9.1796875" defaultRowHeight="10.5" x14ac:dyDescent="0.25"/>
  <cols>
    <col min="1" max="1" width="4.26953125" style="387" customWidth="1"/>
    <col min="2" max="2" width="44" style="251" customWidth="1"/>
    <col min="3" max="3" width="10.6328125" style="251" customWidth="1"/>
    <col min="4" max="11" width="9.36328125" style="251" customWidth="1"/>
    <col min="12" max="16384" width="9.1796875" style="251"/>
  </cols>
  <sheetData>
    <row r="1" spans="1:13" ht="16" customHeight="1" x14ac:dyDescent="0.25">
      <c r="A1" s="381"/>
      <c r="B1" s="242"/>
      <c r="C1" s="241"/>
      <c r="D1" s="241"/>
      <c r="E1" s="241"/>
      <c r="F1" s="241"/>
      <c r="G1" s="243"/>
      <c r="H1" s="241"/>
      <c r="I1" s="241"/>
      <c r="J1" s="241"/>
      <c r="K1" s="241"/>
      <c r="L1" s="241"/>
      <c r="M1" s="346" t="s">
        <v>752</v>
      </c>
    </row>
    <row r="2" spans="1:13" ht="11" thickBot="1" x14ac:dyDescent="0.3">
      <c r="A2" s="388"/>
      <c r="B2" s="252"/>
      <c r="C2" s="245" t="s">
        <v>0</v>
      </c>
      <c r="D2" s="245" t="s">
        <v>1</v>
      </c>
      <c r="E2" s="245" t="s">
        <v>2</v>
      </c>
      <c r="F2" s="245" t="s">
        <v>3</v>
      </c>
      <c r="G2" s="245" t="s">
        <v>4</v>
      </c>
      <c r="H2" s="245" t="s">
        <v>23</v>
      </c>
      <c r="I2" s="245" t="s">
        <v>22</v>
      </c>
      <c r="J2" s="245" t="s">
        <v>24</v>
      </c>
      <c r="K2" s="245" t="s">
        <v>25</v>
      </c>
      <c r="L2" s="252"/>
      <c r="M2" s="252"/>
    </row>
    <row r="3" spans="1:13" ht="11" thickBot="1" x14ac:dyDescent="0.3">
      <c r="A3" s="388"/>
      <c r="B3" s="253"/>
      <c r="C3" s="725" t="s">
        <v>633</v>
      </c>
      <c r="D3" s="726" t="s">
        <v>577</v>
      </c>
      <c r="E3" s="726"/>
      <c r="F3" s="726"/>
      <c r="G3" s="726"/>
      <c r="H3" s="726"/>
      <c r="I3" s="726"/>
      <c r="J3" s="726"/>
      <c r="K3" s="726"/>
      <c r="L3" s="253"/>
      <c r="M3" s="253"/>
    </row>
    <row r="4" spans="1:13" ht="11" thickBot="1" x14ac:dyDescent="0.3">
      <c r="A4" s="388"/>
      <c r="B4" s="253"/>
      <c r="C4" s="726"/>
      <c r="D4" s="252"/>
      <c r="E4" s="728" t="s">
        <v>767</v>
      </c>
      <c r="F4" s="728" t="s">
        <v>768</v>
      </c>
      <c r="G4" s="730" t="s">
        <v>769</v>
      </c>
      <c r="H4" s="730"/>
      <c r="I4" s="730"/>
      <c r="J4" s="730"/>
      <c r="K4" s="730"/>
      <c r="L4" s="253"/>
      <c r="M4" s="253"/>
    </row>
    <row r="5" spans="1:13" ht="21.5" thickBot="1" x14ac:dyDescent="0.3">
      <c r="A5" s="388"/>
      <c r="B5" s="252"/>
      <c r="C5" s="727"/>
      <c r="D5" s="252"/>
      <c r="E5" s="729"/>
      <c r="F5" s="729"/>
      <c r="G5" s="246" t="s">
        <v>770</v>
      </c>
      <c r="H5" s="246" t="s">
        <v>771</v>
      </c>
      <c r="I5" s="246" t="s">
        <v>772</v>
      </c>
      <c r="J5" s="246" t="s">
        <v>773</v>
      </c>
      <c r="K5" s="246" t="s">
        <v>774</v>
      </c>
      <c r="L5" s="252"/>
      <c r="M5" s="252"/>
    </row>
    <row r="6" spans="1:13" ht="11" thickBot="1" x14ac:dyDescent="0.3">
      <c r="A6" s="385">
        <v>1</v>
      </c>
      <c r="B6" s="248" t="s">
        <v>775</v>
      </c>
      <c r="C6" s="254">
        <v>45110</v>
      </c>
      <c r="D6" s="249">
        <v>7881.5</v>
      </c>
      <c r="E6" s="255"/>
      <c r="F6" s="255"/>
      <c r="G6" s="255"/>
      <c r="H6" s="255"/>
      <c r="I6" s="255"/>
      <c r="J6" s="255"/>
      <c r="K6" s="255"/>
      <c r="L6" s="241"/>
      <c r="M6" s="241"/>
    </row>
    <row r="7" spans="1:13" ht="11" thickBot="1" x14ac:dyDescent="0.3">
      <c r="A7" s="385">
        <v>2</v>
      </c>
      <c r="B7" s="248" t="s">
        <v>776</v>
      </c>
      <c r="C7" s="254">
        <v>44594</v>
      </c>
      <c r="D7" s="249">
        <v>7660.2</v>
      </c>
      <c r="E7" s="249">
        <v>232.8</v>
      </c>
      <c r="F7" s="249">
        <v>7618.5</v>
      </c>
      <c r="G7" s="249">
        <v>38.4</v>
      </c>
      <c r="H7" s="249">
        <v>3.3</v>
      </c>
      <c r="I7" s="249">
        <v>0</v>
      </c>
      <c r="J7" s="249">
        <v>0</v>
      </c>
      <c r="K7" s="249">
        <v>0</v>
      </c>
      <c r="L7" s="256"/>
      <c r="M7" s="241"/>
    </row>
    <row r="8" spans="1:13" ht="11" thickBot="1" x14ac:dyDescent="0.3">
      <c r="A8" s="385">
        <v>3</v>
      </c>
      <c r="B8" s="248" t="s">
        <v>762</v>
      </c>
      <c r="C8" s="255"/>
      <c r="D8" s="249">
        <v>2685.9</v>
      </c>
      <c r="E8" s="249">
        <v>232.8</v>
      </c>
      <c r="F8" s="249">
        <v>2658</v>
      </c>
      <c r="G8" s="249">
        <v>27.9</v>
      </c>
      <c r="H8" s="249">
        <v>0</v>
      </c>
      <c r="I8" s="249">
        <v>0</v>
      </c>
      <c r="J8" s="249">
        <v>0</v>
      </c>
      <c r="K8" s="249">
        <v>0</v>
      </c>
      <c r="L8" s="256"/>
      <c r="M8" s="241"/>
    </row>
    <row r="9" spans="1:13" ht="21.5" thickBot="1" x14ac:dyDescent="0.3">
      <c r="A9" s="386">
        <v>4</v>
      </c>
      <c r="B9" s="250" t="s">
        <v>763</v>
      </c>
      <c r="C9" s="255"/>
      <c r="D9" s="249">
        <v>1908.5</v>
      </c>
      <c r="E9" s="249">
        <v>144.6</v>
      </c>
      <c r="F9" s="249">
        <v>1890.3</v>
      </c>
      <c r="G9" s="249">
        <v>18.2</v>
      </c>
      <c r="H9" s="249">
        <v>0</v>
      </c>
      <c r="I9" s="249">
        <v>0</v>
      </c>
      <c r="J9" s="249">
        <v>0</v>
      </c>
      <c r="K9" s="249">
        <v>0</v>
      </c>
      <c r="L9" s="256"/>
      <c r="M9" s="241"/>
    </row>
    <row r="10" spans="1:13" ht="11" thickBot="1" x14ac:dyDescent="0.3">
      <c r="A10" s="385">
        <v>5</v>
      </c>
      <c r="B10" s="248" t="s">
        <v>764</v>
      </c>
      <c r="C10" s="255"/>
      <c r="D10" s="249">
        <v>4974.3</v>
      </c>
      <c r="E10" s="249">
        <v>0</v>
      </c>
      <c r="F10" s="249">
        <v>4960.5</v>
      </c>
      <c r="G10" s="249">
        <v>10.5</v>
      </c>
      <c r="H10" s="249">
        <v>3.3</v>
      </c>
      <c r="I10" s="249">
        <v>0</v>
      </c>
      <c r="J10" s="249">
        <v>0</v>
      </c>
      <c r="K10" s="249">
        <v>0</v>
      </c>
      <c r="L10" s="256"/>
      <c r="M10" s="241"/>
    </row>
    <row r="11" spans="1:13" ht="11" thickBot="1" x14ac:dyDescent="0.3">
      <c r="A11" s="386">
        <v>6</v>
      </c>
      <c r="B11" s="250" t="s">
        <v>765</v>
      </c>
      <c r="C11" s="255"/>
      <c r="D11" s="249">
        <v>2274.1999999999998</v>
      </c>
      <c r="E11" s="249">
        <v>0</v>
      </c>
      <c r="F11" s="249">
        <v>2266.6999999999998</v>
      </c>
      <c r="G11" s="249">
        <v>5.6</v>
      </c>
      <c r="H11" s="249">
        <v>1.9</v>
      </c>
      <c r="I11" s="249">
        <v>0</v>
      </c>
      <c r="J11" s="249">
        <v>0</v>
      </c>
      <c r="K11" s="249">
        <v>0</v>
      </c>
      <c r="L11" s="256"/>
      <c r="M11" s="241"/>
    </row>
    <row r="12" spans="1:13" ht="21.5" thickBot="1" x14ac:dyDescent="0.3">
      <c r="A12" s="386">
        <v>7</v>
      </c>
      <c r="B12" s="250" t="s">
        <v>766</v>
      </c>
      <c r="C12" s="255"/>
      <c r="D12" s="249">
        <v>3000.5</v>
      </c>
      <c r="E12" s="249">
        <v>0</v>
      </c>
      <c r="F12" s="249">
        <v>2992.9</v>
      </c>
      <c r="G12" s="249">
        <v>5.7</v>
      </c>
      <c r="H12" s="249">
        <v>1.9</v>
      </c>
      <c r="I12" s="249">
        <v>0</v>
      </c>
      <c r="J12" s="249">
        <v>0</v>
      </c>
      <c r="K12" s="249">
        <v>0</v>
      </c>
      <c r="L12" s="256"/>
      <c r="M12" s="241"/>
    </row>
    <row r="13" spans="1:13" x14ac:dyDescent="0.25">
      <c r="A13" s="381"/>
      <c r="B13" s="242"/>
      <c r="C13" s="241"/>
      <c r="D13" s="241"/>
      <c r="E13" s="241"/>
      <c r="F13" s="241"/>
      <c r="G13" s="241"/>
      <c r="H13" s="241"/>
      <c r="I13" s="241"/>
      <c r="J13" s="241"/>
      <c r="K13" s="241"/>
      <c r="L13" s="241"/>
      <c r="M13" s="241"/>
    </row>
  </sheetData>
  <sheetProtection algorithmName="SHA-512" hashValue="C/Wa/9d86WvdjvuxX/sh100iuPIyq+ctlwrcOZDWQV+mcFgS3AyDHayNmfiujhiUxGLGjc83pfpjIGdvxfKZmA==" saltValue="zcyiLd7fJlOXkN4MyjlG1w==" spinCount="100000" sheet="1" objects="1" scenarios="1"/>
  <mergeCells count="5">
    <mergeCell ref="C3:C5"/>
    <mergeCell ref="D3:K3"/>
    <mergeCell ref="E4:E5"/>
    <mergeCell ref="F4:F5"/>
    <mergeCell ref="G4:K4"/>
  </mergeCells>
  <hyperlinks>
    <hyperlink ref="M1" location="'Spis treści'!A1" display="Spis treści"/>
  </hyperlinks>
  <pageMargins left="0.7" right="0.7" top="0.75" bottom="0.75" header="0.3" footer="0.3"/>
  <pageSetup paperSize="9" orientation="portrait" verticalDpi="9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showGridLines="0" zoomScaleNormal="100" workbookViewId="0">
      <selection activeCell="J24" sqref="J24"/>
    </sheetView>
  </sheetViews>
  <sheetFormatPr defaultColWidth="9.1796875" defaultRowHeight="15" customHeight="1" x14ac:dyDescent="0.25"/>
  <cols>
    <col min="1" max="1" width="2.90625" style="389" customWidth="1"/>
    <col min="2" max="2" width="28.1796875" style="257" customWidth="1"/>
    <col min="3" max="6" width="16.26953125" style="257" customWidth="1"/>
    <col min="7" max="7" width="8.453125" style="257" customWidth="1"/>
    <col min="8" max="16384" width="9.1796875" style="257"/>
  </cols>
  <sheetData>
    <row r="1" spans="1:9" ht="15" customHeight="1" x14ac:dyDescent="0.25">
      <c r="A1" s="381"/>
      <c r="B1" s="242"/>
      <c r="C1" s="241"/>
      <c r="D1" s="241"/>
      <c r="E1" s="241"/>
      <c r="F1" s="241"/>
      <c r="G1" s="241"/>
      <c r="H1" s="346" t="s">
        <v>752</v>
      </c>
      <c r="I1" s="241"/>
    </row>
    <row r="2" spans="1:9" ht="21" customHeight="1" thickBot="1" x14ac:dyDescent="0.3">
      <c r="A2" s="388"/>
      <c r="B2" s="252"/>
      <c r="C2" s="390" t="s">
        <v>0</v>
      </c>
      <c r="D2" s="390" t="s">
        <v>1</v>
      </c>
      <c r="E2" s="390" t="s">
        <v>2</v>
      </c>
      <c r="F2" s="390" t="s">
        <v>3</v>
      </c>
      <c r="G2" s="252"/>
      <c r="H2" s="252"/>
      <c r="I2" s="252"/>
    </row>
    <row r="3" spans="1:9" ht="24.5" customHeight="1" thickBot="1" x14ac:dyDescent="0.3">
      <c r="A3" s="388"/>
      <c r="B3" s="253"/>
      <c r="C3" s="725" t="s">
        <v>577</v>
      </c>
      <c r="D3" s="725"/>
      <c r="E3" s="258" t="s">
        <v>777</v>
      </c>
      <c r="F3" s="258" t="s">
        <v>577</v>
      </c>
      <c r="G3" s="253"/>
      <c r="H3" s="253"/>
      <c r="I3" s="253"/>
    </row>
    <row r="4" spans="1:9" ht="32" thickBot="1" x14ac:dyDescent="0.3">
      <c r="A4" s="388"/>
      <c r="B4" s="253"/>
      <c r="C4" s="253"/>
      <c r="D4" s="246" t="s">
        <v>778</v>
      </c>
      <c r="E4" s="259" t="s">
        <v>779</v>
      </c>
      <c r="F4" s="259" t="s">
        <v>757</v>
      </c>
      <c r="G4" s="253"/>
      <c r="H4" s="253"/>
      <c r="I4" s="253"/>
    </row>
    <row r="5" spans="1:9" ht="21.5" customHeight="1" thickBot="1" x14ac:dyDescent="0.3">
      <c r="A5" s="385">
        <v>1</v>
      </c>
      <c r="B5" s="260" t="s">
        <v>780</v>
      </c>
      <c r="C5" s="249">
        <v>5404</v>
      </c>
      <c r="D5" s="249">
        <v>33.700000000000003</v>
      </c>
      <c r="E5" s="249">
        <v>4564.2</v>
      </c>
      <c r="F5" s="249">
        <v>27.2</v>
      </c>
      <c r="G5" s="241"/>
      <c r="H5" s="241"/>
      <c r="I5" s="241"/>
    </row>
    <row r="6" spans="1:9" ht="15" customHeight="1" thickBot="1" x14ac:dyDescent="0.3">
      <c r="A6" s="385">
        <v>2</v>
      </c>
      <c r="B6" s="248" t="s">
        <v>762</v>
      </c>
      <c r="C6" s="249">
        <v>650.80000000000007</v>
      </c>
      <c r="D6" s="255"/>
      <c r="E6" s="255"/>
      <c r="F6" s="249">
        <v>2.5</v>
      </c>
      <c r="G6" s="241"/>
      <c r="H6" s="241"/>
      <c r="I6" s="241"/>
    </row>
    <row r="7" spans="1:9" ht="21.5" thickBot="1" x14ac:dyDescent="0.3">
      <c r="A7" s="385">
        <v>3</v>
      </c>
      <c r="B7" s="248" t="s">
        <v>763</v>
      </c>
      <c r="C7" s="249">
        <v>51.5</v>
      </c>
      <c r="D7" s="255"/>
      <c r="E7" s="255"/>
      <c r="F7" s="249">
        <v>0</v>
      </c>
      <c r="G7" s="241"/>
      <c r="H7" s="241"/>
      <c r="I7" s="241"/>
    </row>
    <row r="8" spans="1:9" ht="15" customHeight="1" thickBot="1" x14ac:dyDescent="0.3">
      <c r="A8" s="385">
        <v>4</v>
      </c>
      <c r="B8" s="248" t="s">
        <v>764</v>
      </c>
      <c r="C8" s="249">
        <v>4753.2</v>
      </c>
      <c r="D8" s="249">
        <v>32.700000000000003</v>
      </c>
      <c r="E8" s="249">
        <v>4026.3</v>
      </c>
      <c r="F8" s="249">
        <v>24.7</v>
      </c>
      <c r="G8" s="241"/>
      <c r="H8" s="241"/>
      <c r="I8" s="241"/>
    </row>
    <row r="9" spans="1:9" ht="15" customHeight="1" thickBot="1" x14ac:dyDescent="0.3">
      <c r="A9" s="385">
        <v>5</v>
      </c>
      <c r="B9" s="248" t="s">
        <v>765</v>
      </c>
      <c r="C9" s="249">
        <v>4753.2</v>
      </c>
      <c r="D9" s="255"/>
      <c r="E9" s="255"/>
      <c r="F9" s="249">
        <v>24.7</v>
      </c>
      <c r="G9" s="241"/>
      <c r="H9" s="241"/>
      <c r="I9" s="241"/>
    </row>
    <row r="10" spans="1:9" ht="21.5" thickBot="1" x14ac:dyDescent="0.3">
      <c r="A10" s="385">
        <v>6</v>
      </c>
      <c r="B10" s="248" t="s">
        <v>766</v>
      </c>
      <c r="C10" s="249">
        <v>2168.8000000000002</v>
      </c>
      <c r="D10" s="255"/>
      <c r="E10" s="255"/>
      <c r="F10" s="249">
        <v>13.9</v>
      </c>
      <c r="G10" s="241"/>
      <c r="H10" s="241"/>
      <c r="I10" s="241"/>
    </row>
    <row r="11" spans="1:9" ht="15" customHeight="1" x14ac:dyDescent="0.25">
      <c r="A11" s="381"/>
      <c r="B11" s="242"/>
      <c r="C11" s="241"/>
      <c r="D11" s="241"/>
      <c r="E11" s="241"/>
      <c r="F11" s="241"/>
      <c r="G11" s="241"/>
      <c r="H11" s="241"/>
      <c r="I11" s="241"/>
    </row>
  </sheetData>
  <sheetProtection algorithmName="SHA-512" hashValue="9fFipKqmid2EzJkmTLK11B44/eTkYnx16fNHEcC8aZx8F7JuIVOkdP77XoFg5xx/1JNvqA9KIkEm6p/rmxvBMQ==" saltValue="gOwx8zSWOgsWGvBWwKtf1w==" spinCount="100000" sheet="1" objects="1" scenarios="1"/>
  <mergeCells count="1">
    <mergeCell ref="C3:D3"/>
  </mergeCells>
  <hyperlinks>
    <hyperlink ref="H1" location="'Spis treści'!A1" display="Spis treści"/>
  </hyperlink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cellComments="asDisplayed" r:id="rId1"/>
  <headerFooter scaleWithDoc="0" alignWithMargins="0">
    <oddHeader>&amp;CEN
ANNEX IV</oddHeader>
    <oddFooter>&amp;C&amp;P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20"/>
    <col min="2" max="2" width="24.81640625" style="20" customWidth="1"/>
    <col min="3" max="6" width="8.7265625" style="20"/>
    <col min="7" max="7" width="11" style="20" customWidth="1"/>
    <col min="8" max="14" width="8.7265625" style="20"/>
  </cols>
  <sheetData>
    <row r="1" spans="1:14" x14ac:dyDescent="0.35">
      <c r="A1" s="19"/>
    </row>
    <row r="2" spans="1:14" ht="15.5" x14ac:dyDescent="0.3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15.5" x14ac:dyDescent="0.35">
      <c r="A3" s="23"/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15.5" x14ac:dyDescent="0.35">
      <c r="A4" s="23"/>
      <c r="B4" s="23"/>
      <c r="C4" s="732"/>
      <c r="D4" s="732"/>
      <c r="E4" s="732"/>
      <c r="F4" s="732"/>
      <c r="G4" s="732"/>
      <c r="H4" s="732"/>
      <c r="I4" s="732"/>
      <c r="J4" s="732"/>
      <c r="K4" s="732"/>
      <c r="L4" s="732"/>
      <c r="M4" s="732"/>
      <c r="N4" s="732"/>
    </row>
    <row r="5" spans="1:14" ht="15.5" x14ac:dyDescent="0.35">
      <c r="A5" s="23"/>
      <c r="B5" s="23"/>
      <c r="C5" s="731"/>
      <c r="D5" s="731"/>
      <c r="E5" s="731"/>
      <c r="F5" s="731"/>
      <c r="G5" s="731"/>
      <c r="H5" s="731"/>
      <c r="I5" s="731"/>
      <c r="J5" s="731"/>
      <c r="K5" s="731"/>
      <c r="L5" s="731"/>
      <c r="M5" s="731"/>
      <c r="N5" s="731"/>
    </row>
    <row r="6" spans="1:14" x14ac:dyDescent="0.35">
      <c r="A6" s="733"/>
      <c r="B6" s="733"/>
      <c r="C6" s="731"/>
      <c r="D6" s="731"/>
      <c r="E6" s="731"/>
      <c r="F6" s="731"/>
      <c r="G6" s="731"/>
      <c r="H6" s="731"/>
      <c r="I6" s="731"/>
      <c r="J6" s="731"/>
      <c r="K6" s="731"/>
      <c r="L6" s="731"/>
      <c r="M6" s="731"/>
      <c r="N6" s="731"/>
    </row>
    <row r="7" spans="1:14" x14ac:dyDescent="0.35">
      <c r="A7" s="733"/>
      <c r="B7" s="733"/>
      <c r="C7" s="731"/>
      <c r="D7" s="731"/>
      <c r="E7" s="731"/>
      <c r="F7" s="731"/>
      <c r="G7" s="731"/>
      <c r="H7" s="731"/>
      <c r="I7" s="731"/>
      <c r="J7" s="731"/>
      <c r="K7" s="731"/>
      <c r="L7" s="731"/>
      <c r="M7" s="731"/>
      <c r="N7" s="731"/>
    </row>
    <row r="8" spans="1:14" ht="39" customHeight="1" x14ac:dyDescent="0.35">
      <c r="A8" s="23"/>
      <c r="B8" s="23"/>
      <c r="C8" s="24"/>
      <c r="D8" s="731"/>
      <c r="E8" s="731"/>
      <c r="F8" s="731"/>
      <c r="G8" s="731"/>
      <c r="H8" s="731"/>
      <c r="I8" s="731"/>
      <c r="J8" s="731"/>
      <c r="K8" s="731"/>
      <c r="L8" s="731"/>
      <c r="M8" s="731"/>
      <c r="N8" s="731"/>
    </row>
    <row r="9" spans="1:14" x14ac:dyDescent="0.35">
      <c r="A9" s="25"/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x14ac:dyDescent="0.35">
      <c r="A10" s="25"/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 x14ac:dyDescent="0.35">
      <c r="A11" s="28"/>
      <c r="B11" s="29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4" x14ac:dyDescent="0.35">
      <c r="A12" s="28"/>
      <c r="B12" s="2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4" x14ac:dyDescent="0.35">
      <c r="A13" s="28"/>
      <c r="B13" s="29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 x14ac:dyDescent="0.35">
      <c r="A14" s="28"/>
      <c r="B14" s="29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4" x14ac:dyDescent="0.35">
      <c r="A15" s="28"/>
      <c r="B15" s="29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4" x14ac:dyDescent="0.35">
      <c r="A16" s="28"/>
      <c r="B16" s="29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x14ac:dyDescent="0.35">
      <c r="A17" s="28"/>
      <c r="B17" s="29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4" x14ac:dyDescent="0.35">
      <c r="A18" s="25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  <row r="19" spans="1:14" x14ac:dyDescent="0.35">
      <c r="A19" s="28"/>
      <c r="B19" s="29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1:14" x14ac:dyDescent="0.35">
      <c r="A20" s="28"/>
      <c r="B20" s="29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4" x14ac:dyDescent="0.35">
      <c r="A21" s="28"/>
      <c r="B21" s="29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x14ac:dyDescent="0.35">
      <c r="A22" s="28"/>
      <c r="B22" s="29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x14ac:dyDescent="0.35">
      <c r="A23" s="28"/>
      <c r="B23" s="29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14" x14ac:dyDescent="0.35">
      <c r="A24" s="25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</row>
    <row r="25" spans="1:14" x14ac:dyDescent="0.35">
      <c r="A25" s="28"/>
      <c r="B25" s="29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</row>
    <row r="26" spans="1:14" x14ac:dyDescent="0.35">
      <c r="A26" s="28"/>
      <c r="B26" s="29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1:14" x14ac:dyDescent="0.35">
      <c r="A27" s="28"/>
      <c r="B27" s="29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</row>
    <row r="28" spans="1:14" x14ac:dyDescent="0.35">
      <c r="A28" s="28"/>
      <c r="B28" s="29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</row>
    <row r="29" spans="1:14" x14ac:dyDescent="0.35">
      <c r="A29" s="28"/>
      <c r="B29" s="29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4" x14ac:dyDescent="0.35">
      <c r="A30" s="28"/>
      <c r="B30" s="29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</row>
    <row r="31" spans="1:14" x14ac:dyDescent="0.35">
      <c r="A31" s="30"/>
      <c r="B31" s="31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</row>
  </sheetData>
  <mergeCells count="17">
    <mergeCell ref="A6:A7"/>
    <mergeCell ref="B6:B7"/>
    <mergeCell ref="C6:C7"/>
    <mergeCell ref="D6:D8"/>
    <mergeCell ref="E6:E8"/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33</vt:i4>
      </vt:variant>
      <vt:variant>
        <vt:lpstr>Zakresy nazwane</vt:lpstr>
      </vt:variant>
      <vt:variant>
        <vt:i4>9</vt:i4>
      </vt:variant>
    </vt:vector>
  </HeadingPairs>
  <TitlesOfParts>
    <vt:vector size="42" baseType="lpstr">
      <vt:lpstr>roboczy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_</vt:lpstr>
      <vt:lpstr>'18'!Obszar_wydruku</vt:lpstr>
      <vt:lpstr>'2'!Obszar_wydruku</vt:lpstr>
      <vt:lpstr>'20'!Obszar_wydruku</vt:lpstr>
      <vt:lpstr>'22'!Obszar_wydruku</vt:lpstr>
      <vt:lpstr>'26'!Obszar_wydruku</vt:lpstr>
      <vt:lpstr>'6'!Obszar_wydruku</vt:lpstr>
      <vt:lpstr>'7'!Obszar_wydruku</vt:lpstr>
      <vt:lpstr>'8'!Obszar_wydruku</vt:lpstr>
      <vt:lpstr>'2'!Tytuły_wydruku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Lebuda, M. (Monika)</dc:creator>
  <cp:lastModifiedBy>Lebuda, M. (Monika)</cp:lastModifiedBy>
  <dcterms:created xsi:type="dcterms:W3CDTF">2021-02-22T12:39:14Z</dcterms:created>
  <dcterms:modified xsi:type="dcterms:W3CDTF">2021-08-04T09:31:24Z</dcterms:modified>
</cp:coreProperties>
</file>