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! Raporty\2018\06_2018\Ryzyko kredytowe\Ujawnienia\FINAL\"/>
    </mc:Choice>
  </mc:AlternateContent>
  <bookViews>
    <workbookView xWindow="0" yWindow="0" windowWidth="20490" windowHeight="5355"/>
  </bookViews>
  <sheets>
    <sheet name="Wprowadzanie" sheetId="7" r:id="rId1"/>
    <sheet name="Spis treści" sheetId="1" r:id="rId2"/>
    <sheet name="1" sheetId="6" r:id="rId3"/>
    <sheet name="2" sheetId="5" r:id="rId4"/>
    <sheet name="3" sheetId="30" r:id="rId5"/>
    <sheet name="4" sheetId="29" r:id="rId6"/>
    <sheet name="5" sheetId="31" r:id="rId7"/>
    <sheet name="6" sheetId="32" r:id="rId8"/>
    <sheet name="7" sheetId="33" r:id="rId9"/>
    <sheet name="8" sheetId="34" r:id="rId10"/>
    <sheet name="9" sheetId="35" r:id="rId11"/>
    <sheet name="10" sheetId="36" r:id="rId12"/>
    <sheet name="11" sheetId="37" r:id="rId13"/>
    <sheet name="12" sheetId="27" r:id="rId14"/>
    <sheet name="13" sheetId="38" r:id="rId15"/>
    <sheet name="14" sheetId="39" r:id="rId16"/>
    <sheet name="15" sheetId="40" r:id="rId17"/>
    <sheet name="5001" sheetId="11" state="hidden" r:id="rId18"/>
    <sheet name="5002" sheetId="28" state="hidden" r:id="rId19"/>
  </sheets>
  <externalReferences>
    <externalReference r:id="rId20"/>
    <externalReference r:id="rId21"/>
    <externalReference r:id="rId22"/>
  </externalReferences>
  <definedNames>
    <definedName name="_app3" localSheetId="11" hidden="1">{#N/A,#N/A,TRUE,"Sheet1"}</definedName>
    <definedName name="_app3" localSheetId="12" hidden="1">{#N/A,#N/A,TRUE,"Sheet1"}</definedName>
    <definedName name="_app3" localSheetId="14" hidden="1">{#N/A,#N/A,TRUE,"Sheet1"}</definedName>
    <definedName name="_app3" localSheetId="15" hidden="1">{#N/A,#N/A,TRUE,"Sheet1"}</definedName>
    <definedName name="_app3" localSheetId="16" hidden="1">{#N/A,#N/A,TRUE,"Sheet1"}</definedName>
    <definedName name="_app3" localSheetId="4" hidden="1">{#N/A,#N/A,TRUE,"Sheet1"}</definedName>
    <definedName name="_app3" localSheetId="5" hidden="1">{#N/A,#N/A,TRUE,"Sheet1"}</definedName>
    <definedName name="_app3" localSheetId="6" hidden="1">{#N/A,#N/A,TRUE,"Sheet1"}</definedName>
    <definedName name="_app3" localSheetId="7" hidden="1">{#N/A,#N/A,TRUE,"Sheet1"}</definedName>
    <definedName name="_app3" localSheetId="8" hidden="1">{#N/A,#N/A,TRUE,"Sheet1"}</definedName>
    <definedName name="_app3" localSheetId="9" hidden="1">{#N/A,#N/A,TRUE,"Sheet1"}</definedName>
    <definedName name="_app3" localSheetId="10" hidden="1">{#N/A,#N/A,TRUE,"Sheet1"}</definedName>
    <definedName name="_app3" hidden="1">{#N/A,#N/A,TRUE,"Sheet1"}</definedName>
    <definedName name="_NWt2">[1]Tier2!$A$1</definedName>
    <definedName name="a" localSheetId="11" hidden="1">{#N/A,#N/A,TRUE,"Sheet1"}</definedName>
    <definedName name="a" localSheetId="12" hidden="1">{#N/A,#N/A,TRUE,"Sheet1"}</definedName>
    <definedName name="a" localSheetId="14" hidden="1">{#N/A,#N/A,TRUE,"Sheet1"}</definedName>
    <definedName name="a" localSheetId="15" hidden="1">{#N/A,#N/A,TRUE,"Sheet1"}</definedName>
    <definedName name="a" localSheetId="16" hidden="1">{#N/A,#N/A,TRUE,"Sheet1"}</definedName>
    <definedName name="a" localSheetId="4" hidden="1">{#N/A,#N/A,TRUE,"Sheet1"}</definedName>
    <definedName name="a" localSheetId="5" hidden="1">{#N/A,#N/A,TRUE,"Sheet1"}</definedName>
    <definedName name="a" localSheetId="6" hidden="1">{#N/A,#N/A,TRUE,"Sheet1"}</definedName>
    <definedName name="a" localSheetId="7" hidden="1">{#N/A,#N/A,TRUE,"Sheet1"}</definedName>
    <definedName name="a" localSheetId="8" hidden="1">{#N/A,#N/A,TRUE,"Sheet1"}</definedName>
    <definedName name="a" localSheetId="9" hidden="1">{#N/A,#N/A,TRUE,"Sheet1"}</definedName>
    <definedName name="a" localSheetId="10" hidden="1">{#N/A,#N/A,TRUE,"Sheet1"}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localSheetId="11" hidden="1">{#N/A,#N/A,TRUE,"Sheet1"}</definedName>
    <definedName name="balance" localSheetId="12" hidden="1">{#N/A,#N/A,TRUE,"Sheet1"}</definedName>
    <definedName name="balance" localSheetId="14" hidden="1">{#N/A,#N/A,TRUE,"Sheet1"}</definedName>
    <definedName name="balance" localSheetId="15" hidden="1">{#N/A,#N/A,TRUE,"Sheet1"}</definedName>
    <definedName name="balance" localSheetId="16" hidden="1">{#N/A,#N/A,TRUE,"Sheet1"}</definedName>
    <definedName name="balance" localSheetId="4" hidden="1">{#N/A,#N/A,TRUE,"Sheet1"}</definedName>
    <definedName name="balance" localSheetId="5" hidden="1">{#N/A,#N/A,TRUE,"Sheet1"}</definedName>
    <definedName name="balance" localSheetId="6" hidden="1">{#N/A,#N/A,TRUE,"Sheet1"}</definedName>
    <definedName name="balance" localSheetId="7" hidden="1">{#N/A,#N/A,TRUE,"Sheet1"}</definedName>
    <definedName name="balance" localSheetId="8" hidden="1">{#N/A,#N/A,TRUE,"Sheet1"}</definedName>
    <definedName name="balance" localSheetId="9" hidden="1">{#N/A,#N/A,TRUE,"Sheet1"}</definedName>
    <definedName name="balance" localSheetId="10" hidden="1">{#N/A,#N/A,TRUE,"Sheet1"}</definedName>
    <definedName name="balance" hidden="1">{#N/A,#N/A,TRUE,"Sheet1"}</definedName>
    <definedName name="balance1" localSheetId="11" hidden="1">{#N/A,#N/A,TRUE,"Sheet1"}</definedName>
    <definedName name="balance1" localSheetId="12" hidden="1">{#N/A,#N/A,TRUE,"Sheet1"}</definedName>
    <definedName name="balance1" localSheetId="14" hidden="1">{#N/A,#N/A,TRUE,"Sheet1"}</definedName>
    <definedName name="balance1" localSheetId="15" hidden="1">{#N/A,#N/A,TRUE,"Sheet1"}</definedName>
    <definedName name="balance1" localSheetId="16" hidden="1">{#N/A,#N/A,TRUE,"Sheet1"}</definedName>
    <definedName name="balance1" localSheetId="4" hidden="1">{#N/A,#N/A,TRUE,"Sheet1"}</definedName>
    <definedName name="balance1" localSheetId="5" hidden="1">{#N/A,#N/A,TRUE,"Sheet1"}</definedName>
    <definedName name="balance1" localSheetId="6" hidden="1">{#N/A,#N/A,TRUE,"Sheet1"}</definedName>
    <definedName name="balance1" localSheetId="7" hidden="1">{#N/A,#N/A,TRUE,"Sheet1"}</definedName>
    <definedName name="balance1" localSheetId="8" hidden="1">{#N/A,#N/A,TRUE,"Sheet1"}</definedName>
    <definedName name="balance1" localSheetId="9" hidden="1">{#N/A,#N/A,TRUE,"Sheet1"}</definedName>
    <definedName name="balance1" localSheetId="10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_xlnm.Print_Area" localSheetId="2">'1'!$A$1:$C$28</definedName>
    <definedName name="_xlnm.Print_Area" localSheetId="11">'10'!$A$1:$C$13</definedName>
    <definedName name="_xlnm.Print_Area" localSheetId="13">'12'!$A$1:$D$6</definedName>
    <definedName name="_xlnm.Print_Area" localSheetId="14">'13'!$A$1:$E$6</definedName>
    <definedName name="_xlnm.Print_Area" localSheetId="15">'14'!$A$1:$E$9</definedName>
    <definedName name="_xlnm.Print_Area" localSheetId="16">'15'!$A$1:$E$6</definedName>
    <definedName name="_xlnm.Print_Area" localSheetId="3">'2'!$A$1:$I$20</definedName>
    <definedName name="_xlnm.Print_Area" localSheetId="4">'3'!$A$1:$L$8</definedName>
    <definedName name="_xlnm.Print_Area" localSheetId="5">'4'!$A$1:$G$15</definedName>
    <definedName name="_xlnm.Print_Area" localSheetId="6">'5'!$A$1:$E$27</definedName>
    <definedName name="_xlnm.Print_Area" localSheetId="17">'5001'!$A$1:$E$28</definedName>
    <definedName name="_xlnm.Print_Area" localSheetId="7">'6'!$A$1:$E$23</definedName>
    <definedName name="_xlnm.Print_Area" localSheetId="8">'7'!$A$1:$G$13</definedName>
    <definedName name="_xlnm.Print_Area" localSheetId="9">'8'!$A$1:$L$8</definedName>
    <definedName name="_xlnm.Print_Area" localSheetId="10">'9'!$A$1:$G$6</definedName>
    <definedName name="_xlnm.Print_Area" localSheetId="1">'Spis treści'!$A$1:$C$26</definedName>
    <definedName name="_xlnm.Print_Area" localSheetId="0">Wprowadzanie!$B$2:$K$36</definedName>
    <definedName name="P2buffer">[1]Settings!$G$57:$H$60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localSheetId="11" hidden="1">{#N/A,#N/A,FALSE,"Market data _ Interest 3,12,60"}</definedName>
    <definedName name="wrn.Market._.data._._._.Interes." localSheetId="12" hidden="1">{#N/A,#N/A,FALSE,"Market data _ Interest 3,12,60"}</definedName>
    <definedName name="wrn.Market._.data._._._.Interes." localSheetId="14" hidden="1">{#N/A,#N/A,FALSE,"Market data _ Interest 3,12,60"}</definedName>
    <definedName name="wrn.Market._.data._._._.Interes." localSheetId="15" hidden="1">{#N/A,#N/A,FALSE,"Market data _ Interest 3,12,60"}</definedName>
    <definedName name="wrn.Market._.data._._._.Interes." localSheetId="16" hidden="1">{#N/A,#N/A,FALSE,"Market data _ Interest 3,12,60"}</definedName>
    <definedName name="wrn.Market._.data._._._.Interes." localSheetId="4" hidden="1">{#N/A,#N/A,FALSE,"Market data _ Interest 3,12,60"}</definedName>
    <definedName name="wrn.Market._.data._._._.Interes." localSheetId="5" hidden="1">{#N/A,#N/A,FALSE,"Market data _ Interest 3,12,60"}</definedName>
    <definedName name="wrn.Market._.data._._._.Interes." localSheetId="6" hidden="1">{#N/A,#N/A,FALSE,"Market data _ Interest 3,12,60"}</definedName>
    <definedName name="wrn.Market._.data._._._.Interes." localSheetId="7" hidden="1">{#N/A,#N/A,FALSE,"Market data _ Interest 3,12,60"}</definedName>
    <definedName name="wrn.Market._.data._._._.Interes." localSheetId="8" hidden="1">{#N/A,#N/A,FALSE,"Market data _ Interest 3,12,60"}</definedName>
    <definedName name="wrn.Market._.data._._._.Interes." localSheetId="9" hidden="1">{#N/A,#N/A,FALSE,"Market data _ Interest 3,12,60"}</definedName>
    <definedName name="wrn.Market._.data._._._.Interes." localSheetId="10" hidden="1">{#N/A,#N/A,FALSE,"Market data _ Interest 3,12,60"}</definedName>
    <definedName name="wrn.Market._.data._._._.Interes." hidden="1">{#N/A,#N/A,FALSE,"Market data _ Interest 3,12,60"}</definedName>
    <definedName name="wrn.Market._.data._.Volatilities." localSheetId="11" hidden="1">{#N/A,#N/A,TRUE,"Sheet1"}</definedName>
    <definedName name="wrn.Market._.data._.Volatilities." localSheetId="12" hidden="1">{#N/A,#N/A,TRUE,"Sheet1"}</definedName>
    <definedName name="wrn.Market._.data._.Volatilities." localSheetId="14" hidden="1">{#N/A,#N/A,TRUE,"Sheet1"}</definedName>
    <definedName name="wrn.Market._.data._.Volatilities." localSheetId="15" hidden="1">{#N/A,#N/A,TRUE,"Sheet1"}</definedName>
    <definedName name="wrn.Market._.data._.Volatilities." localSheetId="16" hidden="1">{#N/A,#N/A,TRUE,"Sheet1"}</definedName>
    <definedName name="wrn.Market._.data._.Volatilities." localSheetId="4" hidden="1">{#N/A,#N/A,TRUE,"Sheet1"}</definedName>
    <definedName name="wrn.Market._.data._.Volatilities." localSheetId="5" hidden="1">{#N/A,#N/A,TRUE,"Sheet1"}</definedName>
    <definedName name="wrn.Market._.data._.Volatilities." localSheetId="6" hidden="1">{#N/A,#N/A,TRUE,"Sheet1"}</definedName>
    <definedName name="wrn.Market._.data._.Volatilities." localSheetId="7" hidden="1">{#N/A,#N/A,TRUE,"Sheet1"}</definedName>
    <definedName name="wrn.Market._.data._.Volatilities." localSheetId="8" hidden="1">{#N/A,#N/A,TRUE,"Sheet1"}</definedName>
    <definedName name="wrn.Market._.data._.Volatilities." localSheetId="9" hidden="1">{#N/A,#N/A,TRUE,"Sheet1"}</definedName>
    <definedName name="wrn.Market._.data._.Volatilities." localSheetId="10" hidden="1">{#N/A,#N/A,TRUE,"Sheet1"}</definedName>
    <definedName name="wrn.Market._.data._.Volatilities." hidden="1">{#N/A,#N/A,TRUE,"Sheet1"}</definedName>
    <definedName name="yearsFC">[1]Forecasts!$AD$7:$AW$7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29" l="1"/>
  <c r="C6" i="29"/>
  <c r="C15" i="29" l="1"/>
  <c r="E22" i="32"/>
  <c r="E22" i="31"/>
  <c r="E21" i="31"/>
  <c r="E20" i="31"/>
  <c r="E19" i="31"/>
  <c r="E18" i="31"/>
  <c r="E17" i="31"/>
  <c r="E16" i="31"/>
  <c r="E15" i="31"/>
  <c r="E14" i="31"/>
  <c r="E11" i="31"/>
  <c r="E10" i="31"/>
  <c r="E9" i="31"/>
  <c r="E5" i="31"/>
  <c r="E6" i="31"/>
  <c r="E7" i="31"/>
  <c r="E8" i="31"/>
  <c r="E4" i="31"/>
  <c r="C22" i="32" l="1"/>
  <c r="C9" i="31"/>
  <c r="C5" i="38" l="1"/>
  <c r="B5" i="38"/>
  <c r="D5" i="38"/>
  <c r="E5" i="38"/>
  <c r="G5" i="33" l="1"/>
  <c r="G6" i="33"/>
  <c r="G7" i="33"/>
  <c r="G8" i="33"/>
  <c r="G9" i="33"/>
  <c r="G10" i="33"/>
  <c r="G11" i="33"/>
  <c r="G4" i="33"/>
  <c r="D22" i="31"/>
  <c r="G12" i="33" l="1"/>
  <c r="G5" i="35"/>
  <c r="E12" i="33" l="1"/>
  <c r="F12" i="33"/>
  <c r="B12" i="33" l="1"/>
  <c r="C12" i="33"/>
  <c r="D12" i="33"/>
  <c r="E9" i="37" l="1"/>
  <c r="I7" i="30" l="1"/>
  <c r="B7" i="30"/>
  <c r="G7" i="30" l="1"/>
  <c r="K7" i="30"/>
  <c r="C18" i="6" l="1"/>
  <c r="C16" i="6"/>
  <c r="C9" i="39" l="1"/>
  <c r="B9" i="39"/>
  <c r="B22" i="31" l="1"/>
  <c r="B24" i="31" s="1"/>
  <c r="D24" i="31" l="1"/>
  <c r="C22" i="31"/>
  <c r="C24" i="31" s="1"/>
  <c r="E15" i="29"/>
  <c r="B15" i="29"/>
  <c r="D15" i="29"/>
  <c r="F15" i="29"/>
  <c r="E24" i="31" l="1"/>
</calcChain>
</file>

<file path=xl/sharedStrings.xml><?xml version="1.0" encoding="utf-8"?>
<sst xmlns="http://schemas.openxmlformats.org/spreadsheetml/2006/main" count="351" uniqueCount="222">
  <si>
    <t>Wprowadzenie</t>
  </si>
  <si>
    <t>Ryzyko kredytowe kontrahenta</t>
  </si>
  <si>
    <t>Inne</t>
  </si>
  <si>
    <t>EU OV1: Przegląd aktywów ważonych ryzykiem</t>
  </si>
  <si>
    <t>Numer zakładki</t>
  </si>
  <si>
    <t>Aktywa ważone ryzykiem</t>
  </si>
  <si>
    <t>Minimalne wymogi kapitałowe</t>
  </si>
  <si>
    <t>milion PLN</t>
  </si>
  <si>
    <t>Ryzyko kredytowe (z wyjątkiem ryzyka kredytowego kontrahenta)</t>
  </si>
  <si>
    <t>w tym: metoda standardowa (SA)</t>
  </si>
  <si>
    <t>w tym: zaawansowana metoda IRB (AIRB)</t>
  </si>
  <si>
    <t>W tym metoda wyceny według wartości rynkowej</t>
  </si>
  <si>
    <t>w tym: metoda IRB kapitału zgodnie z uproszczoną metodą ryzyka ważonego lub metodą modeli wewnętrznych</t>
  </si>
  <si>
    <t>W tym kwota ekspozycji z tytułu swoich wkładów do funduszu kontrahenta centralnego na wypadek niewykonania zobowiązania</t>
  </si>
  <si>
    <t>W tym aktualizacja wyceny kredytowej</t>
  </si>
  <si>
    <t>Ryzyko rozliczenia</t>
  </si>
  <si>
    <t>Ekspozycje sekurytyzacyjne w portfelu bankowym (po uwzględnieniu ograniczenia)</t>
  </si>
  <si>
    <t>Ryzyko rynkowe</t>
  </si>
  <si>
    <t>Ryzyko operacyjne</t>
  </si>
  <si>
    <t>W tym metoda wskaźnika bazowego</t>
  </si>
  <si>
    <t>Korekta dla dolnej granicy</t>
  </si>
  <si>
    <t>Kwoty poniżej progów dla odliczenia (podlegające wadze ryzyka 250%)</t>
  </si>
  <si>
    <t>Łącznie</t>
  </si>
  <si>
    <t>Spis treści</t>
  </si>
  <si>
    <t>Kwoty aktywów ważonych ryzykiem</t>
  </si>
  <si>
    <t>Wymogi kapitałowe</t>
  </si>
  <si>
    <t>Aktywa ważone ryzykiem na koniec poprzedniego okresu sprawozdawczego</t>
  </si>
  <si>
    <t>Aktywa ważone ryzykiem na koniec bieżącego okresu sprawozdawczego</t>
  </si>
  <si>
    <t>Wielkość aktywów</t>
  </si>
  <si>
    <t>Grupa ING Bank Śląski S.A. - Dodatkowe ujawnienia w zakresie III Filara</t>
  </si>
  <si>
    <t>EU CR8: Zestawienie przepływów aktywów ważonych ryzykiem dla ekspozycji na ryzyko kredytowe w ramach metody IRB</t>
  </si>
  <si>
    <t>MSSF 9-FL: Porównanie funduszy własnych instytucji oraz współczynnika kapitałowego oraz wskaźnika dźwigni finansowej z uwzględnieniem i bez uwzględnienia zastosowania rozwiązań przejściowych dotyczących MSSF 9 i analogicznych oczekiwanych strat z tytułu kredytów</t>
  </si>
  <si>
    <t>Dostępny kapitał (kwoty)</t>
  </si>
  <si>
    <t>Kapitał Tier 1</t>
  </si>
  <si>
    <t>Kapitał podstawowy Tier 1 (CET1)</t>
  </si>
  <si>
    <t>Kapitał podstawowy Tier 1 (CET1), gdyby nie stosowano rozwiązań
przejściowych dotyczących MSSF 9 lub analogicznych
oczekiwanych strat z tytułu kredytów</t>
  </si>
  <si>
    <t>Kapitał Tier 1, gdyby nie stosowano rozwiązań przejściowych
dotyczących MSSF 9 lub analogicznych oczekiwanych strat z tytułu
kredytów</t>
  </si>
  <si>
    <t>Łączny kapitał</t>
  </si>
  <si>
    <t>Łączny kapitał, gdyby nie stosowano rozwiązań przejściowych
dotyczących MSSF 9 lub analogicznych oczekiwanych strat z tytułu
kredytów</t>
  </si>
  <si>
    <t>Aktywa ważone ryzykiem (kwoty)</t>
  </si>
  <si>
    <t>Aktywa ważone ryzykiem ogółem</t>
  </si>
  <si>
    <t>Aktywa ważone ryzykiem ogółem, gdyby nie stosowano rozwiązań
przejściowych dotyczących MSSF 9 lub analogicznych
oczekiwanych strat z tytułu kredytów</t>
  </si>
  <si>
    <t>Współczynniki kapitałowe</t>
  </si>
  <si>
    <t>Kapitał podstawowy Tier 1 (jako procent kwoty ekspozycji na
ryzyko)</t>
  </si>
  <si>
    <t>Kapitał podstawowy Tier 1 (jako procent kwoty ekspozycji na
ryzyko), gdyby nie stosowano rozwiązań przejściowych
dotyczących MSSF 9 lub analogicznych oczekiwanych strat z tytułu
kredytów</t>
  </si>
  <si>
    <t>Kapitał Tier 1 (jako procent kwoty ekspozycji na ryzyko)</t>
  </si>
  <si>
    <t>Kapitał Tier 1 (jako procent kwoty ekspozycji na ryzyko), gdyby nie
stosowano rozwiązań przejściowych dotyczących MSSF 9 lub
analogicznych oczekiwanych strat z tytułu kredytów</t>
  </si>
  <si>
    <t>Łączny kapitał (jako procent kwoty ekspozycji na ryzyko)</t>
  </si>
  <si>
    <t>Łączny kapitał (jako procent kwoty ekspozycji na ryzyko), gdyby nie
stosowano rozwiązań przejściowych dotyczących MSSF 9 lub
analogicznych oczekiwanych strat z tytułu kredytów</t>
  </si>
  <si>
    <t>Wskaźnik dźwigni finansowej</t>
  </si>
  <si>
    <t>Miara ekspozycji całkowitej składającej się na wskaźnik dźwigni</t>
  </si>
  <si>
    <t>Wskaźnik dźwigni finansowej, gdyby nie stosowano rozwiązań
przejściowych dotyczących MSSF 9 lub analogicznych oczekiwanych
strat z tytułu kredytów</t>
  </si>
  <si>
    <t>EU MR2-B: Zestawienie przepływów aktywów ważonych ryzykiem dla ekspozycji na ryzyko rynkowe w ramach metody modeli wewnętrznych*</t>
  </si>
  <si>
    <t>N/D</t>
  </si>
  <si>
    <t>EU CCR7: Zestawienie przepływów aktywów ważonych ryzykiem dla ekspozycji na ryzyko kredytowe kontrahenta w ramach metody modeli wewnętrznych*</t>
  </si>
  <si>
    <t>amounts in EUR millions</t>
  </si>
  <si>
    <t>IRC</t>
  </si>
  <si>
    <t>1a</t>
  </si>
  <si>
    <t>1b</t>
  </si>
  <si>
    <t>8a</t>
  </si>
  <si>
    <t>8b</t>
  </si>
  <si>
    <t>Wartość zagrożona</t>
  </si>
  <si>
    <t>Wartość zagrożona w warunkach skrajnych</t>
  </si>
  <si>
    <t>Kompleksowa miara ryzyka</t>
  </si>
  <si>
    <t>Wymogi kapitałowe ogółem</t>
  </si>
  <si>
    <t>Aktywa ważone ryzykiem na koniec poprzedniego kwartału</t>
  </si>
  <si>
    <t>Korekty regulacyjne</t>
  </si>
  <si>
    <t>Aktywa ważone ryzykiem na koniec poprzedniego kwartału (wartość na koniec dnia)</t>
  </si>
  <si>
    <t>Zmiany w poziomie ryzyka**</t>
  </si>
  <si>
    <t>Aktualizacje/zmiany modelu</t>
  </si>
  <si>
    <t>Metoda i polityka</t>
  </si>
  <si>
    <t>Przejęcia i zbycia</t>
  </si>
  <si>
    <t>Wahania walut obcych</t>
  </si>
  <si>
    <t>Aktywa ważone ryzykiem na koniec okresu sprawozdawczego (wartość na koniec dnia)</t>
  </si>
  <si>
    <t>Aktywa ważone ryzykiem na koniec okresu sprawozdawczego</t>
  </si>
  <si>
    <t>** Zmiany w poziomie ryzyka: Zmiany spowodowane zmianami pozycji pomiędzy wartościami ostatecznymi dwóch przedstawionych okresów sprawozdawczych.</t>
  </si>
  <si>
    <t>*Wiersze 1a/1b i 8a/8b powinny być używane, gdy aktywa ważone ryzykiem / wymogi kapitałowe dla którejkolwiek z kolumn a–d odpowiadają średniej z 60 dni (w przypadku wartości zagrożonej lub wartości zagrożonej w warunkach skrajnych) lub średniej miary z 12 dni lub miary dolnej granicy (dla IRC i kompleksowej miary ryzyka), a nie aktywa ważone ryzykiem / wymogi kapitałowe na koniec okresu. Zgodnie z wytycznymi regulacyjnymi wartość w wierszach 1a/8b jest liczona jako różnica pomiędzy wartościami z wierszt 1 i 1b oraz analogicznie 8 i 8a.</t>
  </si>
  <si>
    <t>* Bank nie posiada ekspozycji na ryzyko rynkowe w ramach metody modeli wewnętrznych ani ekspozycji na ryzyko kredytowe kontrahenta w ramach metody modeli wewnętrznych</t>
  </si>
  <si>
    <t xml:space="preserve">ING Bank Śląski S.A., zwany dalej Bankiem, zobowiązany jest na mocy Rozporządzenia Parlamentu Europejskiego i Rady (UE) nr 575/2013 z dnia 26 czerwca 2013 r. oraz ustawy Prawo bankowe z dnia 29 sierpnia 1997 r. (Dz. U. z 2015 r., poz. 128 z późn. zm.), zwanej dalej „Ustawa Prawo bankowe”, ogłaszać w sposób ogólnie dostępny informacje o charakterze jakościowym i ilościowym dotyczące adekwatności kapitałowej z wyłączeniem informacji nieistotnych, zastrzeżonych lub poufnych. 
Na mocy „Polityki ujawniania informacji o charakterze jakościowym i ilościowym dotyczących adekwatności kapitałowej oraz zmiennych składników wynagrodzeń w ING Banku Śląskim S.A.” ujawnia się informacje dotyczące adekwatności kapitałowej Grupy Kapitałowej ING Banku Śląskiego S.A. (dalej Grupy).
Informacje w niniejszym dokumencie zostały ujawnione na podstawie danych z półrocznego skonsolidowanego sprawozdania finansowego Grupy Kapitałowej ING Banku Śląskiego S.A. za okres 6 miesięcy zakończony 30 czerwca 2018r. Dane w niniejszym dokumencie zostały sporządzone w polskich złotych ("PLN"). O ile nie wskazano inaczej, wszystkie wartości zostały zaokrąglone do miliona złotych. Dlatego niektóre sumy mogą być niespójne pod względem matematycznym.
W związku z wdrażaniem Wytycznych EBA/GL/2016/1 (dalej Wytyczne EBA) w sprawie wymogów dotyczących ujawniania informacji na mocy części ósmej rozporządzenia (UE) nr 575/2013, w niniejszym dokumencie zostały opublikowane w formacie edytowalnym wybrane informacje ilościowe odnoszące się do artykułów 437, 438, 440, 442, 450, 451 oraz 453 Rozporządzenia Parlamentu Europejskiego i Rady (UE) nr 575/2013 (dalej Rozporządzenie CRR). 
Wytyczne EBA precyzują już istniejące wymogi dotyczące ujawniania informacji, a celem ich wdrożenia przez Grupę jest poprawa porównywalności i spójności ujawnień poprzez wprowadzenie zharmonizowanych szablonów. Niniejszy dokument należy analizować łącznie z dokumentem „Informacje o charakterze jakościowym i ilościowym dotyczące adekwatności kapitałowej oraz zmiennych składników wynagrodzeń Grupy Kapitałowej ING Banku Śląskiego S.A. za rok 2017”, który stanowi jego integralną część. 
</t>
  </si>
  <si>
    <t>Adekwatność kapitałowa</t>
  </si>
  <si>
    <t>EU CR10: IRB (kredytowanie specjalistyczne i ekspozycje kapitałowe)</t>
  </si>
  <si>
    <t>Ryzyko kredytowe</t>
  </si>
  <si>
    <t>EU CR4: Metoda standardowa – skutki ekspozycji na ryzyko kredytowe i ograniczenia ryzyka kredytowego (CRM)</t>
  </si>
  <si>
    <t>EU CR1-A: Jakość kredytowa ekspozycji wg kategorii ekspozycji i instrumentów</t>
  </si>
  <si>
    <t>EU CR1-B: Jakość kredytowa ekspozycji wg rodzaju branży lub kontrahenta</t>
  </si>
  <si>
    <t>EU CR1-C: Jakość kredytowa ekspozycji wg rozmieszczenia geograficznego</t>
  </si>
  <si>
    <t>EU CR1-E: Ekspozycje niepracujące i zaniechane</t>
  </si>
  <si>
    <t>EU CR1-D: Struktura czasowa ekspozycji przeterminowanych</t>
  </si>
  <si>
    <t>EU CR2-A: Zmiany stanu korekt z tytułu ogólnego i szczególnego ryzyka kredytowego</t>
  </si>
  <si>
    <t xml:space="preserve">EU CR2-B: Zmiany dotyczące zapasów dla kredytów i dłużnych papierów wartościowych, których dotyczy niewykonanie zobowiązania lub utrata wartości </t>
  </si>
  <si>
    <t>EU CCR1: Analiza ekspozycji na ryzyko kredytowe kontrahenta (CCR) wg metody</t>
  </si>
  <si>
    <t>EU CCR2: Narzut kapitałowy CVA</t>
  </si>
  <si>
    <t xml:space="preserve">Inne </t>
  </si>
  <si>
    <t>EU CR3: Techniki ograniczania ryzyka kredytowego – przegląd</t>
  </si>
  <si>
    <t>Ekspozycje przed zastosowaniem współczynników konwersji kredytowej i ograniczeniem ryzyka kredytowego</t>
  </si>
  <si>
    <t>Ekspozycje po zastosowaniu współczynników konwersji kredytowej i ograniczeniu ryzyka kredytowego</t>
  </si>
  <si>
    <t>Aktywa ważone ryzykiem i ich zagęszczenie</t>
  </si>
  <si>
    <t>Klasa ekspozycji</t>
  </si>
  <si>
    <t>Kwota bilansowa</t>
  </si>
  <si>
    <t>Kwoty pozabilansowa</t>
  </si>
  <si>
    <t>Zagęszczenie aktywów ważonych ryzykiem</t>
  </si>
  <si>
    <t>Rządy centralne lub banki centralne</t>
  </si>
  <si>
    <t>Samorządy regionalne lub władze lokalne</t>
  </si>
  <si>
    <t>Wielostronne banki rozwoju</t>
  </si>
  <si>
    <t>Instytucje</t>
  </si>
  <si>
    <t>Przedsiębiorstwa</t>
  </si>
  <si>
    <t>Detaliczne</t>
  </si>
  <si>
    <t>Zabezpieczone hipoteką na nieruchomości</t>
  </si>
  <si>
    <t>Ekspozycje, których dotyczy niewykonanie zobowiązania</t>
  </si>
  <si>
    <t>Kwota pozabilansowa</t>
  </si>
  <si>
    <t>Kwota ekspozycji</t>
  </si>
  <si>
    <t>Wymóg kapitałowy</t>
  </si>
  <si>
    <t>Kategoria</t>
  </si>
  <si>
    <t>Giełdowe ekspozycje kapitałowe</t>
  </si>
  <si>
    <t>-</t>
  </si>
  <si>
    <t>Ekspozycje z tytułu niepublicznych instrumentów kapitałowych</t>
  </si>
  <si>
    <t>Inne ekspozycje kapitałowe</t>
  </si>
  <si>
    <t>Wartości bilansowe brutto</t>
  </si>
  <si>
    <t>Ekspozycje, których nie dotyczy niewykonanie zobowiązania</t>
  </si>
  <si>
    <t>Korekta z tytułu szczególnego ryzyka kredytowego</t>
  </si>
  <si>
    <t>Wartości netto</t>
  </si>
  <si>
    <t>Przedsiębiorstwa - kredytowanie specjalistyczne</t>
  </si>
  <si>
    <t>Przedsiębiorstwa -MŚP</t>
  </si>
  <si>
    <t>Inne przedsiębiorstwa</t>
  </si>
  <si>
    <t>Ekspozycje kapitałowe</t>
  </si>
  <si>
    <t>Łącznie (AIRB)</t>
  </si>
  <si>
    <t>Samorządy terytorialne oraz</t>
  </si>
  <si>
    <t>podmioty sektora publicznego</t>
  </si>
  <si>
    <t>w tym:MŚP</t>
  </si>
  <si>
    <t>Łącznie (SA)</t>
  </si>
  <si>
    <t>Łącznie*</t>
  </si>
  <si>
    <t>*Z wyłączeniem CVA RWA</t>
  </si>
  <si>
    <t>Wartość netto</t>
  </si>
  <si>
    <t>Rolnictwo, leśnictwo, rybołówstwo</t>
  </si>
  <si>
    <t>Górnictwo i wydobywanie</t>
  </si>
  <si>
    <t>Przetwórstwo przemysłowe</t>
  </si>
  <si>
    <t>Wytwarzanie i zaopatrywanie w energię elektryczną, gaz, parę wodną i powietrze do układów klimatyzacyjnych, dostawa wody</t>
  </si>
  <si>
    <t>Budownictwo</t>
  </si>
  <si>
    <t>Handel hurtowy i detaliczny, naprawa aut i motocykli</t>
  </si>
  <si>
    <t>Transport i gospodarka magazynowa</t>
  </si>
  <si>
    <t>Działalność związana z zakwaterowaniem i usługami gastronomicznymi</t>
  </si>
  <si>
    <t>Informacja i komunikacja</t>
  </si>
  <si>
    <t>Działałność finansowa i ubezpieczeniowa</t>
  </si>
  <si>
    <t>Działalność związana z obsługą rynku nieruchomości</t>
  </si>
  <si>
    <t>Działalność profesjonalna, naukowa i techniczna</t>
  </si>
  <si>
    <t>Administracja publiczna i obrony; obowiązkowe zabezpieczenie społeczne</t>
  </si>
  <si>
    <t>Edukacja</t>
  </si>
  <si>
    <t>Usługi w zakresie opieki zdrowotnej i pomoc społeczna</t>
  </si>
  <si>
    <t>Sztuka, rozrywka i rekreacja</t>
  </si>
  <si>
    <t xml:space="preserve">Działalność gospodarstw domowych </t>
  </si>
  <si>
    <t>Inne - nieprzypisane</t>
  </si>
  <si>
    <t>Total</t>
  </si>
  <si>
    <t>Korekta z tytułu szczególnego ryzyka kredytowego*</t>
  </si>
  <si>
    <t>Polska</t>
  </si>
  <si>
    <t>Wielka Brytania</t>
  </si>
  <si>
    <t>Holandia</t>
  </si>
  <si>
    <t>Francja</t>
  </si>
  <si>
    <t>Luksemburg</t>
  </si>
  <si>
    <t>Austria</t>
  </si>
  <si>
    <t>Other</t>
  </si>
  <si>
    <t>*Z wyłączeniem CCR, CVA RWA</t>
  </si>
  <si>
    <t>Wartości bilansowe brutto ekspozycji normalnych i zagrożonych</t>
  </si>
  <si>
    <t>Skumulowana utrata wartości i rezerwy oraz negatywne korekty wartości godziwej ze względu na ryzyko kredytowe</t>
  </si>
  <si>
    <t>Otrzymane zabezpieczenia i gwarancje</t>
  </si>
  <si>
    <t>W tym normalne, przeterminowane o więcej niż o 30 dni i nie więcej niż o 90 dni</t>
  </si>
  <si>
    <t>W tym normalne objęte restrukturyzacją</t>
  </si>
  <si>
    <t>W tym zagrożone</t>
  </si>
  <si>
    <t>Dla ekspozycji normalnych</t>
  </si>
  <si>
    <t>Dla ekspozycji zagrożonych</t>
  </si>
  <si>
    <t>W tym ekspozycje objęte restrukturyzacją</t>
  </si>
  <si>
    <t>Dłużne papiery wartościowe</t>
  </si>
  <si>
    <t>Kredyty i zaliczki</t>
  </si>
  <si>
    <t>Ekspozycje pozabilansowe</t>
  </si>
  <si>
    <t>&lt;= 30 dni</t>
  </si>
  <si>
    <t>&gt;30 dni &lt;60 dni</t>
  </si>
  <si>
    <t>&gt; 60 dni &lt;90 dni</t>
  </si>
  <si>
    <t>&gt;90 dni &lt;180 dni</t>
  </si>
  <si>
    <t>&gt;180 dni &lt; 1rok</t>
  </si>
  <si>
    <t>&gt; 1rok</t>
  </si>
  <si>
    <t>Kredyty</t>
  </si>
  <si>
    <t>Papiery dłużne</t>
  </si>
  <si>
    <t>Łącznie ekspozycje</t>
  </si>
  <si>
    <t>Skumulowana korekta z tytułu szczególnego ryzyka kredytowego</t>
  </si>
  <si>
    <t>Saldo początkowe</t>
  </si>
  <si>
    <t>Zwiększenia wynikające z kwot odpisanych z tytułu szacowanych strat kredytowych w danym okresie</t>
  </si>
  <si>
    <t>Zmniejszenia wynikające z kwot rozwiązanych z tytułu szacowanych strat kredytowych w danym okresie</t>
  </si>
  <si>
    <t>Zmniejszenia wynikające z kwot wpisanych w ciężar skumulowanych korekt o ryzyko kredytowe</t>
  </si>
  <si>
    <t>Transfery między korektami o ryzyko kredytowe</t>
  </si>
  <si>
    <t>Wpływ różnic kursowych</t>
  </si>
  <si>
    <t>Połączenia przedsiębiorstw, w tym przejęcia i zbycia jednostek zależnych</t>
  </si>
  <si>
    <t>Inne korekty</t>
  </si>
  <si>
    <t>Saldo końcowe</t>
  </si>
  <si>
    <t>Kwoty odzyskane poprzez korekty o ryzyko kredytowe wykazywane bezpośrednio w rachunku zysków i strat</t>
  </si>
  <si>
    <t>Korekty o szczególne ryzyko kredytowe wykazywane bezpośrednio w rachunku zysków i strat</t>
  </si>
  <si>
    <t>Wartość brutto ekspozycji, których dotyczy niewykonanie zobowiązania</t>
  </si>
  <si>
    <t>Kredyty i dłużne papiery wartościowe, których zaczęło dotyczyć niewykonanie zobowiązania lub obniżenie wartości od ostatniego okresu sprawozdawczego</t>
  </si>
  <si>
    <t>Przywrócono status ekspozycji, których nie dotyczy niewykonanie zobowiązania</t>
  </si>
  <si>
    <t>Kwoty umorzone</t>
  </si>
  <si>
    <t>Inne zmiany</t>
  </si>
  <si>
    <t>Koszt odtworzenia / aktualna wartość rynkowa</t>
  </si>
  <si>
    <t>Potencjalne przyszłe ekspozycje kredytowe</t>
  </si>
  <si>
    <t>EAD po ograniczeniu ryzyka kredytowego</t>
  </si>
  <si>
    <t xml:space="preserve">Wycena wg wartości rynkowej </t>
  </si>
  <si>
    <t>Kompleksowa metoda ujmowania zabezpieczeń finansowych (dla transakcji finansowania z użyciem papierów wartościowych)</t>
  </si>
  <si>
    <t>Wartość ekspozycji</t>
  </si>
  <si>
    <t>Wszystkie portfele podlegające metodzie zaawansowanego pomiaru</t>
  </si>
  <si>
    <t>(i) VaR component (including the 3× multiplier)</t>
  </si>
  <si>
    <t>(ii) SVaR component (including the 3× multiplier)</t>
  </si>
  <si>
    <t>Wszystkie portfele podlegające metodzie standardowej</t>
  </si>
  <si>
    <t>W oparciu o metodę wyceny pierwotnej ekspozycji</t>
  </si>
  <si>
    <t>Całość podlegająca narzutowi kapitałowemu CVA</t>
  </si>
  <si>
    <t>Ekspozycje niezabezpieczone – kwota bilansowa</t>
  </si>
  <si>
    <t>Ekspozycje zabezpieczone – kwota bilansowa</t>
  </si>
  <si>
    <t>Ekspozycje zabezpieczone w formie zabezpieczenia rzeczowego</t>
  </si>
  <si>
    <t>Ekspozycje zabezpieczone przez gwarancje finansowe</t>
  </si>
  <si>
    <t>Ekspozycje zabezpieczone przez pochodne instrumenty kredytowe</t>
  </si>
  <si>
    <t>Kredyty ogółem</t>
  </si>
  <si>
    <t>n/d</t>
  </si>
  <si>
    <t>Dłużne papiery wartościowe ogółem</t>
  </si>
  <si>
    <t>W tym ekspozycje, których dotyczy niewykonanie zobowiązania</t>
  </si>
  <si>
    <t>Waga ryzyka</t>
  </si>
  <si>
    <t>Irlandia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</si>
</sst>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\ _z_ł_-;\-* #,##0.00\ _z_ł_-;_-* &quot;-&quot;??\ _z_ł_-;_-@_-"/>
    <numFmt numFmtId="164" formatCode="#,##0.0"/>
    <numFmt numFmtId="165" formatCode="_-* #,##0.00_-;\-* #,##0.00_-;_-* &quot;-&quot;??_-;_-@_-"/>
    <numFmt numFmtId="166" formatCode="[$-809]dd\ mmmm\ yyyy;@"/>
    <numFmt numFmtId="167" formatCode="_ * #,##0_ ;_ * \-#,##0_ ;_ * &quot;-&quot;??_ ;_ @_ "/>
    <numFmt numFmtId="168" formatCode="_-* #,##0.0_-;\-* #,##0.0_-;_-* &quot;-&quot;??_-;_-@_-"/>
    <numFmt numFmtId="169" formatCode="dd/mm/yyyy;@"/>
    <numFmt numFmtId="170" formatCode="_-* #,##0_-;\-* #,##0_-;_-* &quot;-&quot;??_-;_-@_-"/>
    <numFmt numFmtId="171" formatCode="_-* #,##0\ _z_ł_-;\-* #,##0\ _z_ł_-;_-* &quot;-&quot;??\ _z_ł_-;_-@_-"/>
    <numFmt numFmtId="172" formatCode="[$-415]d\ mmmm\ yyyy;@"/>
    <numFmt numFmtId="173" formatCode="_-* #,##0.0\ _z_ł_-;\-* #,##0.0\ _z_ł_-;_-* &quot;-&quot;??\ _z_ł_-;_-@_-"/>
    <numFmt numFmtId="174" formatCode="0.0"/>
    <numFmt numFmtId="175" formatCode="_-* #,##0.0\ _z_ł_-;\-* #,##0.0\ _z_ł_-;_-* &quot;-&quot;?\ _z_ł_-;_-@_-"/>
  </numFmts>
  <fonts count="3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ING Me"/>
      <charset val="238"/>
    </font>
    <font>
      <b/>
      <sz val="8"/>
      <color theme="0"/>
      <name val="ING Me"/>
      <charset val="238"/>
    </font>
    <font>
      <sz val="8"/>
      <color theme="1"/>
      <name val="ING Me"/>
      <charset val="238"/>
    </font>
    <font>
      <u/>
      <sz val="11"/>
      <color theme="10"/>
      <name val="Calibri"/>
      <family val="2"/>
      <scheme val="minor"/>
    </font>
    <font>
      <b/>
      <sz val="8"/>
      <color theme="1"/>
      <name val="ING Me"/>
      <charset val="238"/>
    </font>
    <font>
      <sz val="8"/>
      <color theme="1"/>
      <name val="ING Me"/>
      <charset val="238"/>
    </font>
    <font>
      <b/>
      <sz val="8"/>
      <color rgb="FFFFFFFF"/>
      <name val="ING Me"/>
      <charset val="238"/>
    </font>
    <font>
      <sz val="8"/>
      <color rgb="FFFF6200"/>
      <name val="ING Me"/>
      <charset val="238"/>
    </font>
    <font>
      <b/>
      <sz val="8"/>
      <color rgb="FFFF6200"/>
      <name val="ING Me"/>
      <charset val="238"/>
    </font>
    <font>
      <sz val="11"/>
      <color theme="1"/>
      <name val="Calibri"/>
      <family val="2"/>
      <scheme val="minor"/>
    </font>
    <font>
      <sz val="8"/>
      <name val="ING Me"/>
      <charset val="238"/>
    </font>
    <font>
      <sz val="11"/>
      <color theme="1"/>
      <name val="ING Me"/>
      <charset val="238"/>
    </font>
    <font>
      <sz val="10"/>
      <name val="Arial"/>
      <family val="2"/>
    </font>
    <font>
      <b/>
      <sz val="8"/>
      <color theme="0"/>
      <name val="ING Me"/>
      <charset val="238"/>
    </font>
    <font>
      <b/>
      <sz val="8"/>
      <color rgb="FF000000"/>
      <name val="ING Me"/>
      <charset val="238"/>
    </font>
    <font>
      <b/>
      <sz val="11"/>
      <color rgb="FFFF6400"/>
      <name val="ING Me"/>
      <charset val="238"/>
    </font>
    <font>
      <sz val="8"/>
      <name val="ING Me"/>
      <charset val="238"/>
    </font>
    <font>
      <sz val="8"/>
      <color rgb="FF000000"/>
      <name val="ING Me"/>
      <charset val="238"/>
    </font>
    <font>
      <sz val="7"/>
      <color theme="1"/>
      <name val="ING Me"/>
      <charset val="238"/>
    </font>
    <font>
      <sz val="10"/>
      <color theme="1"/>
      <name val="ING Me"/>
      <charset val="238"/>
    </font>
    <font>
      <i/>
      <sz val="8"/>
      <color theme="1"/>
      <name val="ING Me"/>
      <charset val="238"/>
    </font>
    <font>
      <b/>
      <sz val="14"/>
      <color theme="1"/>
      <name val="ING Me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color theme="0" tint="-0.499984740745262"/>
      <name val="ING Me"/>
      <charset val="238"/>
    </font>
    <font>
      <b/>
      <sz val="8"/>
      <color theme="0" tint="-0.499984740745262"/>
      <name val="ING Me"/>
      <charset val="238"/>
    </font>
    <font>
      <sz val="8"/>
      <color theme="1"/>
      <name val="Arial"/>
      <family val="2"/>
      <charset val="238"/>
    </font>
    <font>
      <sz val="10.5"/>
      <color rgb="FF333333"/>
      <name val="ING Me"/>
      <charset val="238"/>
    </font>
    <font>
      <sz val="10"/>
      <color theme="1"/>
      <name val="Tahoma"/>
      <family val="2"/>
    </font>
    <font>
      <sz val="10"/>
      <color rgb="FF000000"/>
      <name val="Tahom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A8A8A8"/>
      </bottom>
      <diagonal/>
    </border>
    <border>
      <left/>
      <right/>
      <top style="medium">
        <color rgb="FFA8A8A8"/>
      </top>
      <bottom style="medium">
        <color rgb="FFA8A8A8"/>
      </bottom>
      <diagonal/>
    </border>
    <border>
      <left/>
      <right/>
      <top/>
      <bottom style="thick">
        <color rgb="FFA8A8A8"/>
      </bottom>
      <diagonal/>
    </border>
    <border>
      <left/>
      <right/>
      <top style="medium">
        <color rgb="FFA8A8A8"/>
      </top>
      <bottom style="thick">
        <color rgb="FFA8A8A8"/>
      </bottom>
      <diagonal/>
    </border>
    <border>
      <left/>
      <right/>
      <top style="thin">
        <color rgb="FFFF6600"/>
      </top>
      <bottom style="medium">
        <color rgb="FFA8A8A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rgb="FFA8A8A8"/>
      </top>
      <bottom/>
      <diagonal/>
    </border>
    <border>
      <left/>
      <right/>
      <top/>
      <bottom style="medium">
        <color rgb="FFBFBFBF"/>
      </bottom>
      <diagonal/>
    </border>
  </borders>
  <cellStyleXfs count="22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4" fillId="0" borderId="0"/>
    <xf numFmtId="0" fontId="11" fillId="0" borderId="0"/>
    <xf numFmtId="43" fontId="14" fillId="0" borderId="0" applyFont="0" applyFill="0" applyBorder="0" applyAlignment="0" applyProtection="0"/>
    <xf numFmtId="0" fontId="14" fillId="0" borderId="0">
      <alignment vertical="center"/>
    </xf>
    <xf numFmtId="0" fontId="25" fillId="0" borderId="0"/>
    <xf numFmtId="0" fontId="24" fillId="0" borderId="0"/>
    <xf numFmtId="0" fontId="11" fillId="0" borderId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1" fillId="0" borderId="0"/>
    <xf numFmtId="0" fontId="30" fillId="0" borderId="0"/>
  </cellStyleXfs>
  <cellXfs count="231">
    <xf numFmtId="0" fontId="0" fillId="0" borderId="0" xfId="0"/>
    <xf numFmtId="0" fontId="2" fillId="2" borderId="0" xfId="0" applyFont="1" applyFill="1"/>
    <xf numFmtId="0" fontId="3" fillId="3" borderId="4" xfId="0" applyFont="1" applyFill="1" applyBorder="1"/>
    <xf numFmtId="0" fontId="4" fillId="2" borderId="5" xfId="0" applyFont="1" applyFill="1" applyBorder="1"/>
    <xf numFmtId="3" fontId="6" fillId="2" borderId="7" xfId="0" applyNumberFormat="1" applyFont="1" applyFill="1" applyBorder="1" applyAlignment="1">
      <alignment horizontal="right" vertical="center" wrapText="1"/>
    </xf>
    <xf numFmtId="0" fontId="6" fillId="2" borderId="7" xfId="0" applyFont="1" applyFill="1" applyBorder="1" applyAlignment="1">
      <alignment vertical="center" wrapText="1"/>
    </xf>
    <xf numFmtId="0" fontId="7" fillId="2" borderId="0" xfId="4" applyFont="1" applyFill="1" applyBorder="1"/>
    <xf numFmtId="0" fontId="7" fillId="2" borderId="0" xfId="4" applyFont="1" applyFill="1"/>
    <xf numFmtId="0" fontId="7" fillId="0" borderId="0" xfId="4" applyFont="1" applyFill="1" applyBorder="1"/>
    <xf numFmtId="166" fontId="9" fillId="2" borderId="7" xfId="4" applyNumberFormat="1" applyFont="1" applyFill="1" applyBorder="1" applyAlignment="1">
      <alignment vertical="center" wrapText="1"/>
    </xf>
    <xf numFmtId="0" fontId="6" fillId="2" borderId="7" xfId="4" applyFont="1" applyFill="1" applyBorder="1" applyAlignment="1">
      <alignment vertical="center" wrapText="1"/>
    </xf>
    <xf numFmtId="3" fontId="6" fillId="5" borderId="7" xfId="4" applyNumberFormat="1" applyFont="1" applyFill="1" applyBorder="1" applyAlignment="1">
      <alignment horizontal="right" vertical="center" wrapText="1"/>
    </xf>
    <xf numFmtId="3" fontId="6" fillId="2" borderId="7" xfId="4" applyNumberFormat="1" applyFont="1" applyFill="1" applyBorder="1" applyAlignment="1">
      <alignment horizontal="right" vertical="center" wrapText="1"/>
    </xf>
    <xf numFmtId="167" fontId="7" fillId="2" borderId="0" xfId="4" applyNumberFormat="1" applyFont="1" applyFill="1"/>
    <xf numFmtId="0" fontId="7" fillId="2" borderId="7" xfId="4" applyFont="1" applyFill="1" applyBorder="1" applyAlignment="1">
      <alignment vertical="center" wrapText="1"/>
    </xf>
    <xf numFmtId="0" fontId="13" fillId="2" borderId="0" xfId="4" applyFont="1" applyFill="1"/>
    <xf numFmtId="0" fontId="7" fillId="2" borderId="0" xfId="4" applyFont="1" applyFill="1"/>
    <xf numFmtId="0" fontId="7" fillId="2" borderId="0" xfId="4" applyFont="1" applyFill="1" applyAlignment="1">
      <alignment vertical="center" wrapText="1"/>
    </xf>
    <xf numFmtId="0" fontId="8" fillId="0" borderId="0" xfId="4" applyFont="1" applyAlignment="1">
      <alignment wrapText="1"/>
    </xf>
    <xf numFmtId="0" fontId="7" fillId="2" borderId="7" xfId="4" applyFont="1" applyFill="1" applyBorder="1" applyAlignment="1">
      <alignment vertical="center" wrapText="1"/>
    </xf>
    <xf numFmtId="166" fontId="10" fillId="2" borderId="7" xfId="4" applyNumberFormat="1" applyFont="1" applyFill="1" applyBorder="1" applyAlignment="1">
      <alignment vertical="center" wrapText="1"/>
    </xf>
    <xf numFmtId="0" fontId="11" fillId="0" borderId="0" xfId="4"/>
    <xf numFmtId="0" fontId="4" fillId="2" borderId="0" xfId="4" applyFont="1" applyFill="1"/>
    <xf numFmtId="0" fontId="17" fillId="0" borderId="0" xfId="4" applyFont="1" applyAlignment="1">
      <alignment vertical="center"/>
    </xf>
    <xf numFmtId="0" fontId="4" fillId="2" borderId="0" xfId="4" applyFont="1" applyFill="1" applyAlignment="1">
      <alignment horizontal="center" wrapText="1"/>
    </xf>
    <xf numFmtId="3" fontId="4" fillId="2" borderId="7" xfId="0" applyNumberFormat="1" applyFont="1" applyFill="1" applyBorder="1" applyAlignment="1">
      <alignment horizontal="right" vertical="center" wrapText="1"/>
    </xf>
    <xf numFmtId="0" fontId="13" fillId="2" borderId="0" xfId="0" applyFont="1" applyFill="1"/>
    <xf numFmtId="3" fontId="6" fillId="2" borderId="9" xfId="0" applyNumberFormat="1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center"/>
    </xf>
    <xf numFmtId="0" fontId="21" fillId="0" borderId="0" xfId="0" applyFont="1" applyAlignment="1">
      <alignment horizontal="justify" vertical="center"/>
    </xf>
    <xf numFmtId="0" fontId="0" fillId="0" borderId="0" xfId="0" applyAlignment="1">
      <alignment wrapText="1"/>
    </xf>
    <xf numFmtId="0" fontId="23" fillId="2" borderId="0" xfId="0" applyFont="1" applyFill="1"/>
    <xf numFmtId="0" fontId="15" fillId="3" borderId="2" xfId="0" applyFont="1" applyFill="1" applyBorder="1"/>
    <xf numFmtId="0" fontId="19" fillId="4" borderId="7" xfId="0" applyFont="1" applyFill="1" applyBorder="1" applyAlignment="1">
      <alignment horizontal="center" vertical="center" wrapText="1"/>
    </xf>
    <xf numFmtId="3" fontId="19" fillId="5" borderId="7" xfId="0" applyNumberFormat="1" applyFont="1" applyFill="1" applyBorder="1" applyAlignment="1">
      <alignment horizontal="right" vertical="center" wrapText="1"/>
    </xf>
    <xf numFmtId="0" fontId="7" fillId="2" borderId="7" xfId="4" applyFont="1" applyFill="1" applyBorder="1" applyAlignment="1">
      <alignment horizontal="left" vertical="center" wrapText="1" indent="1"/>
    </xf>
    <xf numFmtId="0" fontId="15" fillId="3" borderId="1" xfId="0" applyFont="1" applyFill="1" applyBorder="1"/>
    <xf numFmtId="0" fontId="4" fillId="2" borderId="7" xfId="0" applyFont="1" applyFill="1" applyBorder="1" applyAlignment="1">
      <alignment vertical="center" wrapText="1"/>
    </xf>
    <xf numFmtId="0" fontId="5" fillId="3" borderId="0" xfId="2" applyFill="1"/>
    <xf numFmtId="164" fontId="4" fillId="2" borderId="7" xfId="0" applyNumberFormat="1" applyFont="1" applyFill="1" applyBorder="1" applyAlignment="1">
      <alignment horizontal="left" vertical="center" wrapText="1"/>
    </xf>
    <xf numFmtId="0" fontId="4" fillId="2" borderId="7" xfId="0" applyNumberFormat="1" applyFont="1" applyFill="1" applyBorder="1" applyAlignment="1">
      <alignment horizontal="left" vertical="center" wrapText="1"/>
    </xf>
    <xf numFmtId="164" fontId="6" fillId="2" borderId="7" xfId="0" applyNumberFormat="1" applyFont="1" applyFill="1" applyBorder="1" applyAlignment="1">
      <alignment horizontal="left" vertical="center" wrapText="1"/>
    </xf>
    <xf numFmtId="3" fontId="16" fillId="5" borderId="7" xfId="0" applyNumberFormat="1" applyFont="1" applyFill="1" applyBorder="1" applyAlignment="1">
      <alignment horizontal="right" vertical="center" wrapText="1"/>
    </xf>
    <xf numFmtId="3" fontId="19" fillId="5" borderId="9" xfId="0" applyNumberFormat="1" applyFont="1" applyFill="1" applyBorder="1" applyAlignment="1">
      <alignment horizontal="right" vertical="center" wrapText="1"/>
    </xf>
    <xf numFmtId="3" fontId="16" fillId="5" borderId="9" xfId="0" applyNumberFormat="1" applyFont="1" applyFill="1" applyBorder="1" applyAlignment="1">
      <alignment horizontal="right" vertical="center" wrapText="1"/>
    </xf>
    <xf numFmtId="0" fontId="6" fillId="2" borderId="8" xfId="4" applyFont="1" applyFill="1" applyBorder="1" applyAlignment="1">
      <alignment vertical="center" wrapText="1"/>
    </xf>
    <xf numFmtId="3" fontId="0" fillId="0" borderId="0" xfId="0" applyNumberFormat="1"/>
    <xf numFmtId="0" fontId="4" fillId="2" borderId="5" xfId="4" applyFont="1" applyFill="1" applyBorder="1" applyAlignment="1">
      <alignment wrapText="1"/>
    </xf>
    <xf numFmtId="0" fontId="7" fillId="2" borderId="7" xfId="4" applyFont="1" applyFill="1" applyBorder="1" applyAlignment="1">
      <alignment horizontal="left" vertical="center" wrapText="1"/>
    </xf>
    <xf numFmtId="0" fontId="4" fillId="2" borderId="7" xfId="4" applyFont="1" applyFill="1" applyBorder="1" applyAlignment="1">
      <alignment vertical="center" wrapText="1"/>
    </xf>
    <xf numFmtId="168" fontId="6" fillId="5" borderId="7" xfId="5" applyNumberFormat="1" applyFont="1" applyFill="1" applyBorder="1" applyAlignment="1">
      <alignment horizontal="left" vertical="center" wrapText="1"/>
    </xf>
    <xf numFmtId="0" fontId="7" fillId="2" borderId="10" xfId="4" applyFont="1" applyFill="1" applyBorder="1" applyAlignment="1">
      <alignment horizontal="left" vertical="center" wrapText="1"/>
    </xf>
    <xf numFmtId="0" fontId="4" fillId="2" borderId="10" xfId="4" applyFont="1" applyFill="1" applyBorder="1" applyAlignment="1">
      <alignment vertical="center" wrapText="1"/>
    </xf>
    <xf numFmtId="0" fontId="4" fillId="2" borderId="5" xfId="0" applyFont="1" applyFill="1" applyBorder="1" applyAlignment="1">
      <alignment wrapText="1"/>
    </xf>
    <xf numFmtId="0" fontId="5" fillId="2" borderId="5" xfId="2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wrapText="1"/>
    </xf>
    <xf numFmtId="0" fontId="20" fillId="2" borderId="3" xfId="0" applyFont="1" applyFill="1" applyBorder="1" applyAlignment="1">
      <alignment wrapText="1"/>
    </xf>
    <xf numFmtId="0" fontId="14" fillId="2" borderId="0" xfId="7" applyFill="1"/>
    <xf numFmtId="0" fontId="14" fillId="2" borderId="0" xfId="7" applyFill="1" applyBorder="1"/>
    <xf numFmtId="0" fontId="4" fillId="2" borderId="0" xfId="7" applyFont="1" applyFill="1" applyBorder="1" applyAlignment="1">
      <alignment vertical="center" wrapText="1"/>
    </xf>
    <xf numFmtId="0" fontId="4" fillId="2" borderId="7" xfId="7" applyFont="1" applyFill="1" applyBorder="1" applyAlignment="1">
      <alignment horizontal="center" vertical="center" wrapText="1"/>
    </xf>
    <xf numFmtId="0" fontId="4" fillId="2" borderId="11" xfId="7" applyFont="1" applyFill="1" applyBorder="1" applyAlignment="1">
      <alignment horizontal="center" vertical="center" wrapText="1"/>
    </xf>
    <xf numFmtId="0" fontId="4" fillId="0" borderId="12" xfId="7" applyFont="1" applyBorder="1" applyAlignment="1">
      <alignment vertical="center" wrapText="1"/>
    </xf>
    <xf numFmtId="3" fontId="6" fillId="5" borderId="9" xfId="0" applyNumberFormat="1" applyFont="1" applyFill="1" applyBorder="1" applyAlignment="1">
      <alignment horizontal="right" vertical="center" wrapText="1"/>
    </xf>
    <xf numFmtId="3" fontId="6" fillId="2" borderId="7" xfId="5" applyNumberFormat="1" applyFont="1" applyFill="1" applyBorder="1" applyAlignment="1">
      <alignment horizontal="right" vertical="center" wrapText="1"/>
    </xf>
    <xf numFmtId="0" fontId="22" fillId="2" borderId="7" xfId="0" applyFont="1" applyFill="1" applyBorder="1" applyAlignment="1">
      <alignment vertical="center" wrapText="1"/>
    </xf>
    <xf numFmtId="3" fontId="22" fillId="5" borderId="7" xfId="5" applyNumberFormat="1" applyFont="1" applyFill="1" applyBorder="1" applyAlignment="1">
      <alignment horizontal="right" vertical="center" wrapText="1"/>
    </xf>
    <xf numFmtId="3" fontId="22" fillId="2" borderId="7" xfId="5" applyNumberFormat="1" applyFont="1" applyFill="1" applyBorder="1" applyAlignment="1">
      <alignment horizontal="right" vertical="center" wrapText="1"/>
    </xf>
    <xf numFmtId="3" fontId="4" fillId="5" borderId="7" xfId="5" applyNumberFormat="1" applyFont="1" applyFill="1" applyBorder="1" applyAlignment="1">
      <alignment horizontal="right" vertical="center" wrapText="1"/>
    </xf>
    <xf numFmtId="3" fontId="4" fillId="2" borderId="7" xfId="5" applyNumberFormat="1" applyFont="1" applyFill="1" applyBorder="1" applyAlignment="1">
      <alignment horizontal="right" vertical="center" wrapText="1"/>
    </xf>
    <xf numFmtId="3" fontId="22" fillId="5" borderId="9" xfId="0" applyNumberFormat="1" applyFont="1" applyFill="1" applyBorder="1" applyAlignment="1">
      <alignment horizontal="right" vertical="center" wrapText="1"/>
    </xf>
    <xf numFmtId="3" fontId="22" fillId="2" borderId="9" xfId="0" applyNumberFormat="1" applyFont="1" applyFill="1" applyBorder="1" applyAlignment="1">
      <alignment horizontal="right" vertical="center" wrapText="1"/>
    </xf>
    <xf numFmtId="0" fontId="4" fillId="0" borderId="13" xfId="7" applyFont="1" applyBorder="1" applyAlignment="1">
      <alignment vertical="center" wrapText="1"/>
    </xf>
    <xf numFmtId="0" fontId="12" fillId="2" borderId="0" xfId="7" applyFont="1" applyFill="1"/>
    <xf numFmtId="0" fontId="12" fillId="2" borderId="0" xfId="7" applyFont="1" applyFill="1" applyBorder="1"/>
    <xf numFmtId="0" fontId="4" fillId="2" borderId="0" xfId="0" applyFont="1" applyFill="1" applyAlignment="1">
      <alignment vertical="top" wrapText="1"/>
    </xf>
    <xf numFmtId="0" fontId="26" fillId="2" borderId="0" xfId="7" applyFont="1" applyFill="1" applyBorder="1" applyAlignment="1">
      <alignment vertical="center" wrapText="1"/>
    </xf>
    <xf numFmtId="0" fontId="26" fillId="2" borderId="0" xfId="7" applyFont="1" applyFill="1" applyBorder="1" applyAlignment="1">
      <alignment horizontal="right" vertical="center" wrapText="1"/>
    </xf>
    <xf numFmtId="0" fontId="27" fillId="2" borderId="0" xfId="7" applyFont="1" applyFill="1" applyBorder="1" applyAlignment="1">
      <alignment vertical="center" wrapText="1"/>
    </xf>
    <xf numFmtId="0" fontId="4" fillId="2" borderId="7" xfId="4" applyFont="1" applyFill="1" applyBorder="1" applyAlignment="1">
      <alignment horizontal="left" vertical="center" wrapText="1"/>
    </xf>
    <xf numFmtId="168" fontId="13" fillId="2" borderId="0" xfId="4" applyNumberFormat="1" applyFont="1" applyFill="1"/>
    <xf numFmtId="0" fontId="3" fillId="3" borderId="3" xfId="0" applyFont="1" applyFill="1" applyBorder="1"/>
    <xf numFmtId="0" fontId="4" fillId="2" borderId="5" xfId="4" applyFont="1" applyFill="1" applyBorder="1"/>
    <xf numFmtId="0" fontId="3" fillId="3" borderId="4" xfId="0" applyFont="1" applyFill="1" applyBorder="1" applyAlignment="1">
      <alignment horizontal="right"/>
    </xf>
    <xf numFmtId="0" fontId="4" fillId="2" borderId="6" xfId="0" applyFont="1" applyFill="1" applyBorder="1"/>
    <xf numFmtId="0" fontId="6" fillId="2" borderId="0" xfId="0" applyFont="1" applyFill="1" applyAlignment="1">
      <alignment vertical="center"/>
    </xf>
    <xf numFmtId="0" fontId="4" fillId="2" borderId="0" xfId="0" applyFont="1" applyFill="1"/>
    <xf numFmtId="0" fontId="4" fillId="2" borderId="0" xfId="0" applyFont="1" applyFill="1" applyAlignment="1">
      <alignment vertical="center" wrapText="1"/>
    </xf>
    <xf numFmtId="0" fontId="19" fillId="4" borderId="7" xfId="0" applyFont="1" applyFill="1" applyBorder="1" applyAlignment="1">
      <alignment vertical="center" wrapText="1"/>
    </xf>
    <xf numFmtId="164" fontId="2" fillId="2" borderId="0" xfId="0" applyNumberFormat="1" applyFont="1" applyFill="1"/>
    <xf numFmtId="0" fontId="5" fillId="2" borderId="5" xfId="2" applyFill="1" applyBorder="1" applyAlignment="1">
      <alignment horizontal="center" wrapText="1"/>
    </xf>
    <xf numFmtId="0" fontId="2" fillId="2" borderId="0" xfId="4" applyFont="1" applyFill="1"/>
    <xf numFmtId="0" fontId="9" fillId="2" borderId="0" xfId="4" applyFont="1" applyFill="1" applyAlignment="1">
      <alignment vertical="center" wrapText="1"/>
    </xf>
    <xf numFmtId="0" fontId="4" fillId="2" borderId="7" xfId="4" applyFont="1" applyFill="1" applyBorder="1" applyAlignment="1">
      <alignment horizontal="right" vertical="center" wrapText="1"/>
    </xf>
    <xf numFmtId="0" fontId="4" fillId="2" borderId="0" xfId="4" applyFont="1" applyFill="1" applyAlignment="1">
      <alignment vertical="center" wrapText="1"/>
    </xf>
    <xf numFmtId="169" fontId="10" fillId="2" borderId="7" xfId="4" applyNumberFormat="1" applyFont="1" applyFill="1" applyBorder="1" applyAlignment="1">
      <alignment horizontal="right" vertical="center" wrapText="1"/>
    </xf>
    <xf numFmtId="168" fontId="4" fillId="5" borderId="7" xfId="5" applyNumberFormat="1" applyFont="1" applyFill="1" applyBorder="1" applyAlignment="1">
      <alignment horizontal="right" vertical="center" wrapText="1"/>
    </xf>
    <xf numFmtId="168" fontId="4" fillId="2" borderId="7" xfId="4" applyNumberFormat="1" applyFont="1" applyFill="1" applyBorder="1" applyAlignment="1">
      <alignment horizontal="right" vertical="center" wrapText="1"/>
    </xf>
    <xf numFmtId="9" fontId="4" fillId="2" borderId="7" xfId="4" applyNumberFormat="1" applyFont="1" applyFill="1" applyBorder="1" applyAlignment="1">
      <alignment horizontal="right" vertical="center" wrapText="1"/>
    </xf>
    <xf numFmtId="168" fontId="4" fillId="2" borderId="7" xfId="5" applyNumberFormat="1" applyFont="1" applyFill="1" applyBorder="1" applyAlignment="1">
      <alignment horizontal="right" vertical="center" wrapText="1"/>
    </xf>
    <xf numFmtId="0" fontId="6" fillId="2" borderId="9" xfId="4" applyFont="1" applyFill="1" applyBorder="1" applyAlignment="1">
      <alignment vertical="center" wrapText="1"/>
    </xf>
    <xf numFmtId="3" fontId="6" fillId="2" borderId="9" xfId="4" applyNumberFormat="1" applyFont="1" applyFill="1" applyBorder="1" applyAlignment="1">
      <alignment horizontal="right" vertical="center" wrapText="1"/>
    </xf>
    <xf numFmtId="170" fontId="4" fillId="5" borderId="7" xfId="5" applyNumberFormat="1" applyFont="1" applyFill="1" applyBorder="1" applyAlignment="1">
      <alignment horizontal="right" vertical="center" wrapText="1"/>
    </xf>
    <xf numFmtId="170" fontId="4" fillId="2" borderId="7" xfId="5" applyNumberFormat="1" applyFont="1" applyFill="1" applyBorder="1" applyAlignment="1">
      <alignment horizontal="right" vertical="center" wrapText="1"/>
    </xf>
    <xf numFmtId="170" fontId="6" fillId="5" borderId="9" xfId="5" applyNumberFormat="1" applyFont="1" applyFill="1" applyBorder="1" applyAlignment="1">
      <alignment horizontal="right" vertical="center" wrapText="1"/>
    </xf>
    <xf numFmtId="0" fontId="6" fillId="2" borderId="9" xfId="4" applyFont="1" applyFill="1" applyBorder="1" applyAlignment="1">
      <alignment horizontal="right" vertical="center" wrapText="1"/>
    </xf>
    <xf numFmtId="168" fontId="4" fillId="2" borderId="0" xfId="4" applyNumberFormat="1" applyFont="1" applyFill="1"/>
    <xf numFmtId="0" fontId="8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vertical="center" wrapText="1"/>
    </xf>
    <xf numFmtId="0" fontId="9" fillId="4" borderId="7" xfId="0" applyFont="1" applyFill="1" applyBorder="1" applyAlignment="1">
      <alignment vertical="center" wrapText="1"/>
    </xf>
    <xf numFmtId="0" fontId="19" fillId="4" borderId="0" xfId="0" applyFont="1" applyFill="1" applyAlignment="1">
      <alignment vertical="center" wrapText="1"/>
    </xf>
    <xf numFmtId="0" fontId="19" fillId="4" borderId="0" xfId="0" applyFont="1" applyFill="1" applyAlignment="1">
      <alignment vertical="center"/>
    </xf>
    <xf numFmtId="0" fontId="19" fillId="4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indent="1"/>
    </xf>
    <xf numFmtId="0" fontId="4" fillId="2" borderId="0" xfId="0" applyFont="1" applyFill="1" applyAlignment="1">
      <alignment horizontal="justify" vertical="center"/>
    </xf>
    <xf numFmtId="0" fontId="4" fillId="2" borderId="0" xfId="0" applyNumberFormat="1" applyFont="1" applyFill="1"/>
    <xf numFmtId="0" fontId="4" fillId="2" borderId="0" xfId="0" applyFont="1" applyFill="1" applyAlignment="1">
      <alignment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0" xfId="0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9" fillId="4" borderId="15" xfId="0" applyFont="1" applyFill="1" applyBorder="1" applyAlignment="1">
      <alignment horizontal="center" vertical="center" wrapText="1"/>
    </xf>
    <xf numFmtId="0" fontId="19" fillId="4" borderId="0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4" fillId="2" borderId="0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3" fontId="4" fillId="2" borderId="8" xfId="0" applyNumberFormat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3" fontId="4" fillId="2" borderId="0" xfId="0" applyNumberFormat="1" applyFont="1" applyFill="1"/>
    <xf numFmtId="3" fontId="4" fillId="2" borderId="8" xfId="0" applyNumberFormat="1" applyFont="1" applyFill="1" applyBorder="1" applyAlignment="1">
      <alignment horizontal="right" vertical="center" wrapText="1"/>
    </xf>
    <xf numFmtId="3" fontId="4" fillId="2" borderId="7" xfId="0" applyNumberFormat="1" applyFont="1" applyFill="1" applyBorder="1" applyAlignment="1">
      <alignment horizontal="left" vertical="center" wrapText="1"/>
    </xf>
    <xf numFmtId="3" fontId="6" fillId="2" borderId="8" xfId="0" applyNumberFormat="1" applyFont="1" applyFill="1" applyBorder="1" applyAlignment="1">
      <alignment horizontal="center" vertical="center" wrapText="1"/>
    </xf>
    <xf numFmtId="3" fontId="4" fillId="2" borderId="8" xfId="0" applyNumberFormat="1" applyFont="1" applyFill="1" applyBorder="1" applyAlignment="1">
      <alignment horizontal="left" vertical="center" wrapText="1"/>
    </xf>
    <xf numFmtId="0" fontId="28" fillId="0" borderId="0" xfId="0" applyFont="1"/>
    <xf numFmtId="0" fontId="4" fillId="2" borderId="15" xfId="0" applyFont="1" applyFill="1" applyBorder="1" applyAlignment="1">
      <alignment horizontal="right" vertical="center" wrapText="1"/>
    </xf>
    <xf numFmtId="0" fontId="4" fillId="2" borderId="7" xfId="0" applyFont="1" applyFill="1" applyBorder="1" applyAlignment="1">
      <alignment horizontal="left" vertical="center" wrapText="1" indent="1"/>
    </xf>
    <xf numFmtId="164" fontId="4" fillId="2" borderId="8" xfId="0" applyNumberFormat="1" applyFont="1" applyFill="1" applyBorder="1" applyAlignment="1">
      <alignment horizontal="right" vertical="center" wrapText="1"/>
    </xf>
    <xf numFmtId="164" fontId="4" fillId="2" borderId="7" xfId="0" applyNumberFormat="1" applyFont="1" applyFill="1" applyBorder="1" applyAlignment="1">
      <alignment horizontal="right" vertical="center" wrapText="1"/>
    </xf>
    <xf numFmtId="0" fontId="6" fillId="2" borderId="9" xfId="0" applyFont="1" applyFill="1" applyBorder="1" applyAlignment="1">
      <alignment vertical="center" wrapText="1"/>
    </xf>
    <xf numFmtId="164" fontId="6" fillId="2" borderId="9" xfId="0" applyNumberFormat="1" applyFont="1" applyFill="1" applyBorder="1" applyAlignment="1">
      <alignment horizontal="right" vertical="center" wrapText="1"/>
    </xf>
    <xf numFmtId="0" fontId="8" fillId="4" borderId="0" xfId="0" applyFont="1" applyFill="1" applyAlignment="1">
      <alignment vertical="center" wrapText="1"/>
    </xf>
    <xf numFmtId="0" fontId="10" fillId="4" borderId="7" xfId="0" applyFont="1" applyFill="1" applyBorder="1" applyAlignment="1">
      <alignment vertical="center" wrapText="1"/>
    </xf>
    <xf numFmtId="0" fontId="19" fillId="4" borderId="7" xfId="0" applyFont="1" applyFill="1" applyBorder="1" applyAlignment="1">
      <alignment horizontal="right" vertical="center" wrapText="1"/>
    </xf>
    <xf numFmtId="0" fontId="29" fillId="0" borderId="0" xfId="0" applyFont="1" applyAlignment="1">
      <alignment vertical="center"/>
    </xf>
    <xf numFmtId="0" fontId="9" fillId="2" borderId="7" xfId="0" applyFont="1" applyFill="1" applyBorder="1" applyAlignment="1">
      <alignment vertical="center" wrapText="1"/>
    </xf>
    <xf numFmtId="3" fontId="2" fillId="2" borderId="0" xfId="0" applyNumberFormat="1" applyFont="1" applyFill="1"/>
    <xf numFmtId="0" fontId="22" fillId="2" borderId="8" xfId="0" applyFont="1" applyFill="1" applyBorder="1" applyAlignment="1">
      <alignment horizontal="left" vertical="center" wrapText="1" indent="1"/>
    </xf>
    <xf numFmtId="0" fontId="5" fillId="2" borderId="5" xfId="2" applyFill="1" applyBorder="1" applyAlignment="1">
      <alignment horizontal="center"/>
    </xf>
    <xf numFmtId="0" fontId="5" fillId="2" borderId="14" xfId="2" applyFill="1" applyBorder="1" applyAlignment="1">
      <alignment horizontal="center"/>
    </xf>
    <xf numFmtId="172" fontId="10" fillId="2" borderId="7" xfId="4" applyNumberFormat="1" applyFont="1" applyFill="1" applyBorder="1" applyAlignment="1">
      <alignment vertical="center" wrapText="1"/>
    </xf>
    <xf numFmtId="164" fontId="19" fillId="6" borderId="8" xfId="0" applyNumberFormat="1" applyFont="1" applyFill="1" applyBorder="1" applyAlignment="1">
      <alignment horizontal="right" vertical="center" wrapText="1"/>
    </xf>
    <xf numFmtId="164" fontId="16" fillId="6" borderId="7" xfId="0" applyNumberFormat="1" applyFont="1" applyFill="1" applyBorder="1" applyAlignment="1">
      <alignment horizontal="right" vertical="center" wrapText="1"/>
    </xf>
    <xf numFmtId="3" fontId="7" fillId="2" borderId="0" xfId="4" applyNumberFormat="1" applyFont="1" applyFill="1"/>
    <xf numFmtId="4" fontId="7" fillId="2" borderId="0" xfId="4" applyNumberFormat="1" applyFont="1" applyFill="1"/>
    <xf numFmtId="4" fontId="0" fillId="0" borderId="0" xfId="0" applyNumberFormat="1"/>
    <xf numFmtId="171" fontId="4" fillId="2" borderId="0" xfId="0" applyNumberFormat="1" applyFont="1" applyFill="1"/>
    <xf numFmtId="164" fontId="4" fillId="2" borderId="0" xfId="0" applyNumberFormat="1" applyFont="1" applyFill="1"/>
    <xf numFmtId="164" fontId="4" fillId="2" borderId="7" xfId="0" applyNumberFormat="1" applyFont="1" applyFill="1" applyBorder="1" applyAlignment="1">
      <alignment horizontal="center" vertical="center" wrapText="1"/>
    </xf>
    <xf numFmtId="164" fontId="4" fillId="2" borderId="8" xfId="0" applyNumberFormat="1" applyFont="1" applyFill="1" applyBorder="1" applyAlignment="1">
      <alignment horizontal="center" vertical="center" wrapText="1"/>
    </xf>
    <xf numFmtId="164" fontId="4" fillId="2" borderId="9" xfId="0" applyNumberFormat="1" applyFont="1" applyFill="1" applyBorder="1" applyAlignment="1">
      <alignment horizontal="center" vertical="center" wrapText="1"/>
    </xf>
    <xf numFmtId="164" fontId="4" fillId="2" borderId="10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2" fontId="2" fillId="2" borderId="0" xfId="0" applyNumberFormat="1" applyFont="1" applyFill="1"/>
    <xf numFmtId="174" fontId="2" fillId="2" borderId="0" xfId="0" applyNumberFormat="1" applyFont="1" applyFill="1"/>
    <xf numFmtId="3" fontId="16" fillId="0" borderId="16" xfId="0" applyNumberFormat="1" applyFont="1" applyFill="1" applyBorder="1" applyAlignment="1">
      <alignment horizontal="right" vertical="center" wrapText="1"/>
    </xf>
    <xf numFmtId="3" fontId="19" fillId="0" borderId="16" xfId="0" applyNumberFormat="1" applyFont="1" applyFill="1" applyBorder="1" applyAlignment="1">
      <alignment horizontal="right" vertical="center" wrapText="1"/>
    </xf>
    <xf numFmtId="3" fontId="19" fillId="0" borderId="7" xfId="0" applyNumberFormat="1" applyFont="1" applyFill="1" applyBorder="1" applyAlignment="1">
      <alignment horizontal="right" vertical="center" wrapText="1"/>
    </xf>
    <xf numFmtId="3" fontId="16" fillId="0" borderId="7" xfId="0" applyNumberFormat="1" applyFont="1" applyFill="1" applyBorder="1" applyAlignment="1">
      <alignment horizontal="right" vertical="center" wrapText="1"/>
    </xf>
    <xf numFmtId="164" fontId="6" fillId="5" borderId="7" xfId="5" applyNumberFormat="1" applyFont="1" applyFill="1" applyBorder="1" applyAlignment="1">
      <alignment horizontal="left" vertical="center" wrapText="1"/>
    </xf>
    <xf numFmtId="164" fontId="4" fillId="2" borderId="7" xfId="4" applyNumberFormat="1" applyFont="1" applyFill="1" applyBorder="1" applyAlignment="1">
      <alignment vertical="center" wrapText="1"/>
    </xf>
    <xf numFmtId="164" fontId="7" fillId="2" borderId="7" xfId="4" applyNumberFormat="1" applyFont="1" applyFill="1" applyBorder="1" applyAlignment="1">
      <alignment vertical="center" wrapText="1"/>
    </xf>
    <xf numFmtId="10" fontId="4" fillId="2" borderId="7" xfId="1" applyNumberFormat="1" applyFont="1" applyFill="1" applyBorder="1" applyAlignment="1">
      <alignment vertical="center" wrapText="1"/>
    </xf>
    <xf numFmtId="10" fontId="7" fillId="2" borderId="0" xfId="1" applyNumberFormat="1" applyFont="1" applyFill="1"/>
    <xf numFmtId="173" fontId="4" fillId="2" borderId="7" xfId="15" applyNumberFormat="1" applyFont="1" applyFill="1" applyBorder="1" applyAlignment="1">
      <alignment vertical="center" wrapText="1"/>
    </xf>
    <xf numFmtId="10" fontId="4" fillId="2" borderId="10" xfId="1" applyNumberFormat="1" applyFont="1" applyFill="1" applyBorder="1" applyAlignment="1">
      <alignment vertical="center" wrapText="1"/>
    </xf>
    <xf numFmtId="168" fontId="6" fillId="5" borderId="7" xfId="5" applyNumberFormat="1" applyFont="1" applyFill="1" applyBorder="1" applyAlignment="1">
      <alignment horizontal="right" vertical="center" wrapText="1"/>
    </xf>
    <xf numFmtId="168" fontId="6" fillId="2" borderId="7" xfId="4" applyNumberFormat="1" applyFont="1" applyFill="1" applyBorder="1" applyAlignment="1">
      <alignment horizontal="right" vertical="center" wrapText="1"/>
    </xf>
    <xf numFmtId="9" fontId="6" fillId="2" borderId="7" xfId="4" applyNumberFormat="1" applyFont="1" applyFill="1" applyBorder="1" applyAlignment="1">
      <alignment horizontal="right" vertical="center" wrapText="1"/>
    </xf>
    <xf numFmtId="168" fontId="6" fillId="2" borderId="7" xfId="5" applyNumberFormat="1" applyFont="1" applyFill="1" applyBorder="1" applyAlignment="1">
      <alignment horizontal="right" vertical="center" wrapText="1"/>
    </xf>
    <xf numFmtId="9" fontId="6" fillId="5" borderId="7" xfId="1" applyFont="1" applyFill="1" applyBorder="1" applyAlignment="1">
      <alignment horizontal="right" vertical="center" wrapText="1"/>
    </xf>
    <xf numFmtId="173" fontId="4" fillId="2" borderId="7" xfId="15" applyNumberFormat="1" applyFont="1" applyFill="1" applyBorder="1" applyAlignment="1">
      <alignment horizontal="right" vertical="center" wrapText="1"/>
    </xf>
    <xf numFmtId="9" fontId="4" fillId="2" borderId="7" xfId="1" applyFont="1" applyFill="1" applyBorder="1" applyAlignment="1">
      <alignment horizontal="right" vertical="center" wrapText="1"/>
    </xf>
    <xf numFmtId="173" fontId="4" fillId="2" borderId="7" xfId="15" applyNumberFormat="1" applyFont="1" applyFill="1" applyBorder="1" applyAlignment="1">
      <alignment horizontal="right" vertical="center" wrapText="1"/>
    </xf>
    <xf numFmtId="164" fontId="16" fillId="5" borderId="8" xfId="0" applyNumberFormat="1" applyFont="1" applyFill="1" applyBorder="1" applyAlignment="1">
      <alignment horizontal="right" vertical="center" wrapText="1"/>
    </xf>
    <xf numFmtId="164" fontId="16" fillId="5" borderId="8" xfId="0" applyNumberFormat="1" applyFont="1" applyFill="1" applyBorder="1" applyAlignment="1">
      <alignment horizontal="left" vertical="center" wrapText="1"/>
    </xf>
    <xf numFmtId="164" fontId="19" fillId="4" borderId="7" xfId="0" applyNumberFormat="1" applyFont="1" applyFill="1" applyBorder="1" applyAlignment="1">
      <alignment horizontal="right" vertical="center" wrapText="1"/>
    </xf>
    <xf numFmtId="164" fontId="19" fillId="4" borderId="8" xfId="0" applyNumberFormat="1" applyFont="1" applyFill="1" applyBorder="1" applyAlignment="1">
      <alignment horizontal="right" vertical="center" wrapText="1"/>
    </xf>
    <xf numFmtId="4" fontId="31" fillId="0" borderId="0" xfId="0" applyNumberFormat="1" applyFont="1"/>
    <xf numFmtId="175" fontId="19" fillId="4" borderId="0" xfId="0" applyNumberFormat="1" applyFont="1" applyFill="1" applyAlignment="1">
      <alignment horizontal="center" vertical="center"/>
    </xf>
    <xf numFmtId="0" fontId="12" fillId="0" borderId="0" xfId="4" applyFont="1" applyAlignment="1">
      <alignment horizontal="left" vertical="top" wrapText="1"/>
    </xf>
    <xf numFmtId="0" fontId="18" fillId="0" borderId="0" xfId="4" applyFont="1" applyAlignment="1">
      <alignment horizontal="left" vertical="top" wrapText="1"/>
    </xf>
    <xf numFmtId="0" fontId="7" fillId="2" borderId="7" xfId="4" applyFont="1" applyFill="1" applyBorder="1" applyAlignment="1">
      <alignment horizontal="center" vertical="center" wrapText="1"/>
    </xf>
    <xf numFmtId="0" fontId="7" fillId="2" borderId="0" xfId="4" applyFont="1" applyFill="1" applyBorder="1" applyAlignment="1">
      <alignment horizontal="center" wrapText="1"/>
    </xf>
    <xf numFmtId="0" fontId="7" fillId="2" borderId="7" xfId="4" applyFont="1" applyFill="1" applyBorder="1" applyAlignment="1">
      <alignment horizontal="center" wrapText="1"/>
    </xf>
    <xf numFmtId="0" fontId="4" fillId="2" borderId="7" xfId="4" applyFont="1" applyFill="1" applyBorder="1" applyAlignment="1">
      <alignment horizontal="center" vertical="center" wrapText="1"/>
    </xf>
    <xf numFmtId="9" fontId="4" fillId="2" borderId="15" xfId="1" applyFont="1" applyFill="1" applyBorder="1" applyAlignment="1">
      <alignment horizontal="right" vertical="center" wrapText="1"/>
    </xf>
    <xf numFmtId="9" fontId="4" fillId="2" borderId="7" xfId="1" applyFont="1" applyFill="1" applyBorder="1" applyAlignment="1">
      <alignment horizontal="right" vertical="center" wrapText="1"/>
    </xf>
    <xf numFmtId="0" fontId="8" fillId="2" borderId="0" xfId="0" applyFont="1" applyFill="1" applyAlignment="1">
      <alignment wrapText="1"/>
    </xf>
    <xf numFmtId="0" fontId="4" fillId="2" borderId="7" xfId="0" applyFont="1" applyFill="1" applyBorder="1" applyAlignment="1">
      <alignment horizontal="center" vertical="center" wrapText="1"/>
    </xf>
    <xf numFmtId="0" fontId="19" fillId="4" borderId="15" xfId="0" applyFont="1" applyFill="1" applyBorder="1" applyAlignment="1">
      <alignment horizontal="left" vertical="center" wrapText="1"/>
    </xf>
    <xf numFmtId="0" fontId="19" fillId="4" borderId="7" xfId="0" applyFont="1" applyFill="1" applyBorder="1" applyAlignment="1">
      <alignment horizontal="left" vertical="center" wrapText="1"/>
    </xf>
    <xf numFmtId="173" fontId="4" fillId="2" borderId="15" xfId="15" applyNumberFormat="1" applyFont="1" applyFill="1" applyBorder="1" applyAlignment="1">
      <alignment horizontal="right" vertical="center" wrapText="1"/>
    </xf>
    <xf numFmtId="173" fontId="4" fillId="2" borderId="7" xfId="15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19" fillId="4" borderId="0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3" fontId="4" fillId="2" borderId="8" xfId="0" applyNumberFormat="1" applyFont="1" applyFill="1" applyBorder="1" applyAlignment="1">
      <alignment horizontal="left" vertical="center" wrapText="1"/>
    </xf>
    <xf numFmtId="3" fontId="4" fillId="2" borderId="8" xfId="0" applyNumberFormat="1" applyFont="1" applyFill="1" applyBorder="1" applyAlignment="1">
      <alignment horizontal="center" vertical="center" wrapText="1"/>
    </xf>
    <xf numFmtId="3" fontId="6" fillId="2" borderId="8" xfId="0" applyNumberFormat="1" applyFont="1" applyFill="1" applyBorder="1" applyAlignment="1">
      <alignment horizontal="left" vertical="center" wrapText="1"/>
    </xf>
    <xf numFmtId="3" fontId="6" fillId="2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9" fillId="4" borderId="0" xfId="0" applyFont="1" applyFill="1" applyBorder="1" applyAlignment="1">
      <alignment horizontal="center" wrapText="1"/>
    </xf>
    <xf numFmtId="3" fontId="4" fillId="2" borderId="15" xfId="0" applyNumberFormat="1" applyFont="1" applyFill="1" applyBorder="1" applyAlignment="1">
      <alignment horizontal="left" vertical="center" wrapText="1"/>
    </xf>
    <xf numFmtId="3" fontId="4" fillId="2" borderId="7" xfId="0" applyNumberFormat="1" applyFont="1" applyFill="1" applyBorder="1" applyAlignment="1">
      <alignment horizontal="left" vertical="center" wrapText="1"/>
    </xf>
    <xf numFmtId="3" fontId="4" fillId="2" borderId="15" xfId="0" applyNumberFormat="1" applyFont="1" applyFill="1" applyBorder="1" applyAlignment="1">
      <alignment horizontal="center" vertical="center" wrapText="1"/>
    </xf>
    <xf numFmtId="3" fontId="4" fillId="2" borderId="7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14" fontId="10" fillId="4" borderId="7" xfId="0" applyNumberFormat="1" applyFont="1" applyFill="1" applyBorder="1" applyAlignment="1">
      <alignment horizontal="center" vertical="center" wrapText="1"/>
    </xf>
    <xf numFmtId="0" fontId="12" fillId="2" borderId="0" xfId="7" applyFont="1" applyFill="1" applyAlignment="1">
      <alignment horizontal="left" vertical="center" wrapText="1"/>
    </xf>
    <xf numFmtId="166" fontId="10" fillId="2" borderId="7" xfId="0" applyNumberFormat="1" applyFont="1" applyFill="1" applyBorder="1" applyAlignment="1">
      <alignment horizontal="center" vertical="center" wrapText="1"/>
    </xf>
    <xf numFmtId="166" fontId="9" fillId="2" borderId="7" xfId="0" applyNumberFormat="1" applyFont="1" applyFill="1" applyBorder="1" applyAlignment="1">
      <alignment vertical="center" wrapText="1"/>
    </xf>
  </cellXfs>
  <cellStyles count="22">
    <cellStyle name="Comma 38" xfId="9"/>
    <cellStyle name="Comma 38 2" xfId="14"/>
    <cellStyle name="Comma 4" xfId="3"/>
    <cellStyle name="Dziesiętny" xfId="15" builtinId="3"/>
    <cellStyle name="Dziesiętny 2" xfId="5"/>
    <cellStyle name="Dziesiętny 4" xfId="17"/>
    <cellStyle name="Hiperłącze" xfId="2" builtinId="8"/>
    <cellStyle name="Normal 10 2" xfId="8"/>
    <cellStyle name="Normal 186" xfId="7"/>
    <cellStyle name="Normal 2 2 3 3 5 6" xfId="10"/>
    <cellStyle name="Normalny" xfId="0" builtinId="0"/>
    <cellStyle name="Normalny 2" xfId="4"/>
    <cellStyle name="Normalny 2 2" xfId="12"/>
    <cellStyle name="Normalny 2 3" xfId="21"/>
    <cellStyle name="Normalny 3" xfId="13"/>
    <cellStyle name="Normalny 3 2" xfId="20"/>
    <cellStyle name="Normalny 4" xfId="16"/>
    <cellStyle name="Normalny 5" xfId="19"/>
    <cellStyle name="Normalny 6" xfId="18"/>
    <cellStyle name="Normalny 8" xfId="11"/>
    <cellStyle name="Procentowy" xfId="1" builtinId="5"/>
    <cellStyle name="Procentowy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
<Relationship Id="rId1" Target="worksheets/sheet1.xml" Type="http://schemas.openxmlformats.org/officeDocument/2006/relationships/worksheet"/>
<Relationship Id="rId10" Target="worksheets/sheet10.xml" Type="http://schemas.openxmlformats.org/officeDocument/2006/relationships/worksheet"/>
<Relationship Id="rId11" Target="worksheets/sheet11.xml" Type="http://schemas.openxmlformats.org/officeDocument/2006/relationships/worksheet"/>
<Relationship Id="rId12" Target="worksheets/sheet12.xml" Type="http://schemas.openxmlformats.org/officeDocument/2006/relationships/worksheet"/>
<Relationship Id="rId13" Target="worksheets/sheet13.xml" Type="http://schemas.openxmlformats.org/officeDocument/2006/relationships/worksheet"/>
<Relationship Id="rId14" Target="worksheets/sheet14.xml" Type="http://schemas.openxmlformats.org/officeDocument/2006/relationships/worksheet"/>
<Relationship Id="rId15" Target="worksheets/sheet15.xml" Type="http://schemas.openxmlformats.org/officeDocument/2006/relationships/worksheet"/>
<Relationship Id="rId16" Target="worksheets/sheet16.xml" Type="http://schemas.openxmlformats.org/officeDocument/2006/relationships/worksheet"/>
<Relationship Id="rId17" Target="worksheets/sheet17.xml" Type="http://schemas.openxmlformats.org/officeDocument/2006/relationships/worksheet"/>
<Relationship Id="rId18" Target="worksheets/sheet18.xml" Type="http://schemas.openxmlformats.org/officeDocument/2006/relationships/worksheet"/>
<Relationship Id="rId19" Target="worksheets/sheet19.xml" Type="http://schemas.openxmlformats.org/officeDocument/2006/relationships/worksheet"/>
<Relationship Id="rId2" Target="worksheets/sheet2.xml" Type="http://schemas.openxmlformats.org/officeDocument/2006/relationships/worksheet"/>
<Relationship Id="rId20" Target="externalLinks/externalLink1.xml" Type="http://schemas.openxmlformats.org/officeDocument/2006/relationships/externalLink"/>
<Relationship Id="rId21" Target="externalLinks/externalLink2.xml" Type="http://schemas.openxmlformats.org/officeDocument/2006/relationships/externalLink"/>
<Relationship Id="rId22" Target="externalLinks/externalLink3.xml" Type="http://schemas.openxmlformats.org/officeDocument/2006/relationships/externalLink"/>
<Relationship Id="rId23" Target="theme/theme1.xml" Type="http://schemas.openxmlformats.org/officeDocument/2006/relationships/theme"/>
<Relationship Id="rId24" Target="styles.xml" Type="http://schemas.openxmlformats.org/officeDocument/2006/relationships/styles"/>
<Relationship Id="rId25" Target="sharedStrings.xml" Type="http://schemas.openxmlformats.org/officeDocument/2006/relationships/sharedStrings"/>
<Relationship Id="rId26" Target="calcChain.xml" Type="http://schemas.openxmlformats.org/officeDocument/2006/relationships/calcChain"/>
<Relationship Id="rId3" Target="worksheets/sheet3.xml" Type="http://schemas.openxmlformats.org/officeDocument/2006/relationships/worksheet"/>
<Relationship Id="rId4" Target="worksheets/sheet4.xml" Type="http://schemas.openxmlformats.org/officeDocument/2006/relationships/worksheet"/>
<Relationship Id="rId5" Target="worksheets/sheet5.xml" Type="http://schemas.openxmlformats.org/officeDocument/2006/relationships/worksheet"/>
<Relationship Id="rId6" Target="worksheets/sheet6.xml" Type="http://schemas.openxmlformats.org/officeDocument/2006/relationships/worksheet"/>
<Relationship Id="rId7" Target="worksheets/sheet7.xml" Type="http://schemas.openxmlformats.org/officeDocument/2006/relationships/worksheet"/>
<Relationship Id="rId8" Target="worksheets/sheet8.xml" Type="http://schemas.openxmlformats.org/officeDocument/2006/relationships/worksheet"/>
<Relationship Id="rId9" Target="worksheets/sheet9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3</xdr:row>
      <xdr:rowOff>10182</xdr:rowOff>
    </xdr:to>
    <xdr:grpSp>
      <xdr:nvGrpSpPr>
        <xdr:cNvPr id="2" name="Group 1"/>
        <xdr:cNvGrpSpPr/>
      </xdr:nvGrpSpPr>
      <xdr:grpSpPr>
        <a:xfrm>
          <a:off x="0" y="428625"/>
          <a:ext cx="7000875" cy="210207"/>
          <a:chOff x="0" y="0"/>
          <a:chExt cx="6122987" cy="11166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38769"/>
            <a:ext cx="6122597" cy="7289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Spis treści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(</a:t>
            </a: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numery</a:t>
            </a:r>
            <a:r>
              <a:rPr lang="pl-PL" sz="1000" b="1" kern="1200" baseline="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stron są linkami do zakładek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)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3</xdr:col>
      <xdr:colOff>9525</xdr:colOff>
      <xdr:row>0</xdr:row>
      <xdr:rowOff>339169</xdr:rowOff>
    </xdr:to>
    <xdr:grpSp>
      <xdr:nvGrpSpPr>
        <xdr:cNvPr id="2" name="Group 1"/>
        <xdr:cNvGrpSpPr/>
      </xdr:nvGrpSpPr>
      <xdr:grpSpPr>
        <a:xfrm>
          <a:off x="0" y="19050"/>
          <a:ext cx="7334250" cy="320119"/>
          <a:chOff x="0" y="0"/>
          <a:chExt cx="6122987" cy="100175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21115"/>
            <a:ext cx="6122597" cy="79060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MSSF 9-FL: Porównanie funduszy własnych instytucji oraz współczynnika kapitałowego oraz wskaźnika dźwigni finansowej z uwzględnieniem i bez uwzględnienia zastosowania rozwiązań przejściowych dotyczących MSSF 9 i analogicznych oczekiwanych strat z tytułu kredytów)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8283</xdr:colOff>
      <xdr:row>0</xdr:row>
      <xdr:rowOff>193909</xdr:rowOff>
    </xdr:to>
    <xdr:grpSp>
      <xdr:nvGrpSpPr>
        <xdr:cNvPr id="2" name="Group 1"/>
        <xdr:cNvGrpSpPr/>
      </xdr:nvGrpSpPr>
      <xdr:grpSpPr>
        <a:xfrm>
          <a:off x="0" y="0"/>
          <a:ext cx="11419233" cy="193909"/>
          <a:chOff x="0" y="0"/>
          <a:chExt cx="6122987" cy="16400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 sz="750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1606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OV1: Przegląd aktywów ważonych ryzykiem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12</xdr:col>
      <xdr:colOff>9525</xdr:colOff>
      <xdr:row>1</xdr:row>
      <xdr:rowOff>22036</xdr:rowOff>
    </xdr:to>
    <xdr:grpSp>
      <xdr:nvGrpSpPr>
        <xdr:cNvPr id="2" name="Group 1"/>
        <xdr:cNvGrpSpPr/>
      </xdr:nvGrpSpPr>
      <xdr:grpSpPr>
        <a:xfrm>
          <a:off x="0" y="19050"/>
          <a:ext cx="12020550" cy="193486"/>
          <a:chOff x="0" y="0"/>
          <a:chExt cx="6122987" cy="164871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16930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CR10: IRB (kredytowanie specjalistyczne i ekspozycje kapitałowe)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85725</xdr:rowOff>
    </xdr:from>
    <xdr:to>
      <xdr:col>7</xdr:col>
      <xdr:colOff>47625</xdr:colOff>
      <xdr:row>1</xdr:row>
      <xdr:rowOff>92154</xdr:rowOff>
    </xdr:to>
    <xdr:grpSp>
      <xdr:nvGrpSpPr>
        <xdr:cNvPr id="2" name="Group 1"/>
        <xdr:cNvGrpSpPr/>
      </xdr:nvGrpSpPr>
      <xdr:grpSpPr>
        <a:xfrm>
          <a:off x="0" y="85725"/>
          <a:ext cx="6753225" cy="196929"/>
          <a:chOff x="0" y="0"/>
          <a:chExt cx="6122987" cy="142448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765"/>
            <a:ext cx="6122597" cy="94683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CR4: Metoda standardowa – ekspozycja na ryzyko kredytowe i efekty ograniczania ryzyka kredytowego 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44825</xdr:colOff>
      <xdr:row>0</xdr:row>
      <xdr:rowOff>33616</xdr:rowOff>
    </xdr:from>
    <xdr:to>
      <xdr:col>5</xdr:col>
      <xdr:colOff>38100</xdr:colOff>
      <xdr:row>1</xdr:row>
      <xdr:rowOff>0</xdr:rowOff>
    </xdr:to>
    <xdr:grpSp>
      <xdr:nvGrpSpPr>
        <xdr:cNvPr id="2" name="Group 1"/>
        <xdr:cNvGrpSpPr/>
      </xdr:nvGrpSpPr>
      <xdr:grpSpPr>
        <a:xfrm>
          <a:off x="44825" y="33616"/>
          <a:ext cx="6375025" cy="156884"/>
          <a:chOff x="0" y="0"/>
          <a:chExt cx="6122987" cy="17762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CR1-A: Jakość kredytowa ekspozycji wg kategorii ekspozycji i instrumentów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0</xdr:rowOff>
    </xdr:from>
    <xdr:to>
      <xdr:col>5</xdr:col>
      <xdr:colOff>0</xdr:colOff>
      <xdr:row>1</xdr:row>
      <xdr:rowOff>38100</xdr:rowOff>
    </xdr:to>
    <xdr:grpSp>
      <xdr:nvGrpSpPr>
        <xdr:cNvPr id="2" name="Group 1"/>
        <xdr:cNvGrpSpPr/>
      </xdr:nvGrpSpPr>
      <xdr:grpSpPr>
        <a:xfrm>
          <a:off x="38100" y="0"/>
          <a:ext cx="6600825" cy="228600"/>
          <a:chOff x="0" y="0"/>
          <a:chExt cx="6122987" cy="17744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765"/>
            <a:ext cx="6122596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CR1-B – Jakość kredytowa ekspozycji według rodzaju kontrahenta lub branży 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0</xdr:row>
      <xdr:rowOff>0</xdr:rowOff>
    </xdr:from>
    <xdr:to>
      <xdr:col>7</xdr:col>
      <xdr:colOff>38099</xdr:colOff>
      <xdr:row>1</xdr:row>
      <xdr:rowOff>1</xdr:rowOff>
    </xdr:to>
    <xdr:grpSp>
      <xdr:nvGrpSpPr>
        <xdr:cNvPr id="2" name="Group 1"/>
        <xdr:cNvGrpSpPr/>
      </xdr:nvGrpSpPr>
      <xdr:grpSpPr>
        <a:xfrm>
          <a:off x="19049" y="0"/>
          <a:ext cx="5343525" cy="190501"/>
          <a:chOff x="0" y="0"/>
          <a:chExt cx="6133155" cy="18530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45764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3" y="35635"/>
            <a:ext cx="6133152" cy="14966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CR1-C: Jakość kredytowa ekspozycji wg rozmieszczenia geograficznego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9524</xdr:colOff>
      <xdr:row>1</xdr:row>
      <xdr:rowOff>715</xdr:rowOff>
    </xdr:to>
    <xdr:grpSp>
      <xdr:nvGrpSpPr>
        <xdr:cNvPr id="2" name="Group 1"/>
        <xdr:cNvGrpSpPr/>
      </xdr:nvGrpSpPr>
      <xdr:grpSpPr>
        <a:xfrm>
          <a:off x="0" y="0"/>
          <a:ext cx="9029699" cy="191215"/>
          <a:chOff x="0" y="0"/>
          <a:chExt cx="6122987" cy="16979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2185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CR1-E: Ekspozycje niepracujące i zaniechane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66674</xdr:colOff>
      <xdr:row>1</xdr:row>
      <xdr:rowOff>715</xdr:rowOff>
    </xdr:to>
    <xdr:grpSp>
      <xdr:nvGrpSpPr>
        <xdr:cNvPr id="2" name="Group 1"/>
        <xdr:cNvGrpSpPr/>
      </xdr:nvGrpSpPr>
      <xdr:grpSpPr>
        <a:xfrm>
          <a:off x="0" y="0"/>
          <a:ext cx="6772274" cy="191215"/>
          <a:chOff x="0" y="0"/>
          <a:chExt cx="6122987" cy="16979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2185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CR1-D: Struktura czasowa ekspozycji przeterminowanych 	</a:t>
            </a:r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66674</xdr:colOff>
      <xdr:row>0</xdr:row>
      <xdr:rowOff>189539</xdr:rowOff>
    </xdr:to>
    <xdr:grpSp>
      <xdr:nvGrpSpPr>
        <xdr:cNvPr id="2" name="Group 1"/>
        <xdr:cNvGrpSpPr/>
      </xdr:nvGrpSpPr>
      <xdr:grpSpPr>
        <a:xfrm>
          <a:off x="0" y="0"/>
          <a:ext cx="4295774" cy="189539"/>
          <a:chOff x="0" y="0"/>
          <a:chExt cx="6122987" cy="17370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6" cy="125763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CR2-A : Zmiany stanu korekt z tytułu ogólnego i szczególnego ryzyka kredytowego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1</xdr:row>
      <xdr:rowOff>114454</xdr:rowOff>
    </xdr:to>
    <xdr:grpSp>
      <xdr:nvGrpSpPr>
        <xdr:cNvPr id="2" name="Group 1"/>
        <xdr:cNvGrpSpPr/>
      </xdr:nvGrpSpPr>
      <xdr:grpSpPr>
        <a:xfrm>
          <a:off x="0" y="0"/>
          <a:ext cx="4267200" cy="304954"/>
          <a:chOff x="0" y="0"/>
          <a:chExt cx="6122987" cy="27947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23153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CR2-</a:t>
            </a: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B</a:t>
            </a: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 : Zmiany dotyczące zapasów dla kredytów i dłużnych papierów wartościowych, których dotyczy niewykonanie zobowiązania lub utrata wartości 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9525</xdr:colOff>
      <xdr:row>1</xdr:row>
      <xdr:rowOff>115394</xdr:rowOff>
    </xdr:to>
    <xdr:grpSp>
      <xdr:nvGrpSpPr>
        <xdr:cNvPr id="2" name="Group 1"/>
        <xdr:cNvGrpSpPr/>
      </xdr:nvGrpSpPr>
      <xdr:grpSpPr>
        <a:xfrm>
          <a:off x="0" y="0"/>
          <a:ext cx="5286375" cy="305894"/>
          <a:chOff x="0" y="0"/>
          <a:chExt cx="6122987" cy="27539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8" cy="2274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CR8 – Zestawienie przepływów aktywów ważonych ryzykiem dla ekspozycji na ryzyko kredytowe w ramach metody IRB </a:t>
            </a:r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9524</xdr:colOff>
      <xdr:row>0</xdr:row>
      <xdr:rowOff>185942</xdr:rowOff>
    </xdr:to>
    <xdr:grpSp>
      <xdr:nvGrpSpPr>
        <xdr:cNvPr id="2" name="Group 10"/>
        <xdr:cNvGrpSpPr/>
      </xdr:nvGrpSpPr>
      <xdr:grpSpPr>
        <a:xfrm>
          <a:off x="0" y="0"/>
          <a:ext cx="6410324" cy="185942"/>
          <a:chOff x="0" y="0"/>
          <a:chExt cx="6122987" cy="182314"/>
        </a:xfrm>
      </xdr:grpSpPr>
      <xdr:sp macro="" textlink="">
        <xdr:nvSpPr>
          <xdr:cNvPr id="3" name="Freeform 11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12"/>
          <xdr:cNvSpPr>
            <a:spLocks/>
          </xdr:cNvSpPr>
        </xdr:nvSpPr>
        <xdr:spPr bwMode="gray">
          <a:xfrm>
            <a:off x="0" y="47765"/>
            <a:ext cx="6122597" cy="13454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CCR1 - Analiza ekspozycji na ryzyko kredytowe kontrahenta (CCR) wg metody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0</xdr:colOff>
      <xdr:row>0</xdr:row>
      <xdr:rowOff>181362</xdr:rowOff>
    </xdr:to>
    <xdr:grpSp>
      <xdr:nvGrpSpPr>
        <xdr:cNvPr id="2" name="Group 1"/>
        <xdr:cNvGrpSpPr/>
      </xdr:nvGrpSpPr>
      <xdr:grpSpPr>
        <a:xfrm>
          <a:off x="0" y="0"/>
          <a:ext cx="6124575" cy="181362"/>
          <a:chOff x="0" y="0"/>
          <a:chExt cx="6122987" cy="197003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4906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CCR2 - Narzut kapitałowy CVA	</a:t>
            </a:r>
          </a:p>
        </xdr:txBody>
      </xdr:sp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9525</xdr:colOff>
      <xdr:row>0</xdr:row>
      <xdr:rowOff>180932</xdr:rowOff>
    </xdr:to>
    <xdr:grpSp>
      <xdr:nvGrpSpPr>
        <xdr:cNvPr id="2" name="Group 1"/>
        <xdr:cNvGrpSpPr/>
      </xdr:nvGrpSpPr>
      <xdr:grpSpPr>
        <a:xfrm>
          <a:off x="0" y="0"/>
          <a:ext cx="7048500" cy="180932"/>
          <a:chOff x="0" y="0"/>
          <a:chExt cx="6122987" cy="19846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5052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CR3 – Techniki ograniczania ryzyka kredytowego – przegląd </a:t>
            </a:r>
          </a:p>
        </xdr:txBody>
      </xdr:sp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8283</xdr:colOff>
      <xdr:row>1</xdr:row>
      <xdr:rowOff>8282</xdr:rowOff>
    </xdr:to>
    <xdr:grpSp>
      <xdr:nvGrpSpPr>
        <xdr:cNvPr id="5" name="Group 1"/>
        <xdr:cNvGrpSpPr/>
      </xdr:nvGrpSpPr>
      <xdr:grpSpPr>
        <a:xfrm>
          <a:off x="0" y="0"/>
          <a:ext cx="12781308" cy="198782"/>
          <a:chOff x="0" y="0"/>
          <a:chExt cx="6122987" cy="171252"/>
        </a:xfrm>
      </xdr:grpSpPr>
      <xdr:sp macro="" textlink="">
        <xdr:nvSpPr>
          <xdr:cNvPr id="6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7" name="Freeform 3"/>
          <xdr:cNvSpPr>
            <a:spLocks/>
          </xdr:cNvSpPr>
        </xdr:nvSpPr>
        <xdr:spPr bwMode="gray">
          <a:xfrm>
            <a:off x="0" y="47941"/>
            <a:ext cx="6122597" cy="12331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MR2-B – Zestawienie przepływów aktywów ważonych ryzykiem dla ekspozycji na ryzyko rynkowe w ramach metody modeli wewnętrznych 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9525</xdr:colOff>
      <xdr:row>1</xdr:row>
      <xdr:rowOff>115394</xdr:rowOff>
    </xdr:to>
    <xdr:grpSp>
      <xdr:nvGrpSpPr>
        <xdr:cNvPr id="2" name="Group 1"/>
        <xdr:cNvGrpSpPr/>
      </xdr:nvGrpSpPr>
      <xdr:grpSpPr>
        <a:xfrm>
          <a:off x="0" y="0"/>
          <a:ext cx="4371975" cy="305894"/>
          <a:chOff x="0" y="0"/>
          <a:chExt cx="6122987" cy="27539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8" cy="2274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C</a:t>
            </a:r>
            <a:r>
              <a:rPr lang="pl-PL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CR</a:t>
            </a:r>
            <a:r>
              <a:rPr lang="pl-PL" sz="800" b="1" kern="1200" baseline="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7</a:t>
            </a: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– Zestawienie przepływów aktywów ważonych ryzykiem dla ekspozycji na ryzyko kredytowe kontrahenta w ramach metody modeli wewnętrznych</a:t>
            </a:r>
          </a:p>
        </xdr:txBody>
      </xdr:sp>
    </xdr:grpSp>
    <xdr:clientData/>
  </xdr:twoCellAnchor>
</xdr:wsDr>
</file>

<file path=xl/externalLinks/_rels/externalLink1.xml.rels><?xml version="1.0" encoding="UTF-8" standalone="yes"?>
<Relationships xmlns="http://schemas.openxmlformats.org/package/2006/relationships">
<Relationship Id="rId1" Target="file:///C:/P/GD/011021/RIA_new/Disclosures/Annual%20Report/2014/AR%20Group/Pillar%203/Cato.xlsm" TargetMode="External" Type="http://schemas.openxmlformats.org/officeDocument/2006/relationships/externalLinkPath"/>
</Relationships>

</file>

<file path=xl/externalLinks/_rels/externalLink2.xml.rels><?xml version="1.0" encoding="UTF-8" standalone="yes"?>
<Relationships xmlns="http://schemas.openxmlformats.org/package/2006/relationships">
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
</Relationships>

</file>

<file path=xl/externalLinks/_rels/externalLink3.xml.rels><?xml version="1.0" encoding="UTF-8" standalone="yes"?>
<Relationships xmlns="http://schemas.openxmlformats.org/package/2006/relationships">
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
</Relationships>
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
<Relationships xmlns="http://schemas.openxmlformats.org/package/2006/relationships">
<Relationship Id="rId1" Target="../printerSettings/printerSettings1.bin" Type="http://schemas.openxmlformats.org/officeDocument/2006/relationships/printerSettings"/>
</Relationships>

</file>

<file path=xl/worksheets/_rels/sheet2.xml.rels><?xml version="1.0" encoding="UTF-8" standalone="yes"?>
<Relationships xmlns="http://schemas.openxmlformats.org/package/2006/relationships">
<Relationship Id="rId1" Target="../printerSettings/printerSettings2.bin" Type="http://schemas.openxmlformats.org/officeDocument/2006/relationships/printerSettings"/>
<Relationship Id="rId2" Target="../drawings/drawing1.xml" Type="http://schemas.openxmlformats.org/officeDocument/2006/relationships/drawing"/>
</Relationships>

</file>

<file path=xl/worksheets/_rels/sheet3.xml.rels><?xml version="1.0" encoding="UTF-8" standalone="yes"?>
<Relationships xmlns="http://schemas.openxmlformats.org/package/2006/relationships">
<Relationship Id="rId1" Target="../printerSettings/printerSettings3.bin" Type="http://schemas.openxmlformats.org/officeDocument/2006/relationships/printerSettings"/>
<Relationship Id="rId2" Target="../drawings/drawing2.xml" Type="http://schemas.openxmlformats.org/officeDocument/2006/relationships/drawing"/>
</Relationships>

</file>

<file path=xl/worksheets/_rels/sheet4.xml.rels><?xml version="1.0" encoding="UTF-8" standalone="yes"?>
<Relationships xmlns="http://schemas.openxmlformats.org/package/2006/relationships">
<Relationship Id="rId1" Target="../printerSettings/printerSettings4.bin" Type="http://schemas.openxmlformats.org/officeDocument/2006/relationships/printerSettings"/>
<Relationship Id="rId2" Target="../drawings/drawing3.xml" Type="http://schemas.openxmlformats.org/officeDocument/2006/relationships/drawing"/>
</Relationships>

</file>

<file path=xl/worksheets/_rels/sheet5.xml.rels><?xml version="1.0" encoding="UTF-8" standalone="yes"?>
<Relationships xmlns="http://schemas.openxmlformats.org/package/2006/relationships">
<Relationship Id="rId1" Target="../printerSettings/printerSettings5.bin" Type="http://schemas.openxmlformats.org/officeDocument/2006/relationships/printerSettings"/>
<Relationship Id="rId2" Target="../drawings/drawing4.xml" Type="http://schemas.openxmlformats.org/officeDocument/2006/relationships/drawing"/>
</Relationships>

</file>

<file path=xl/worksheets/_rels/sheet6.xml.rels><?xml version="1.0" encoding="UTF-8" standalone="yes"?>
<Relationships xmlns="http://schemas.openxmlformats.org/package/2006/relationships">
<Relationship Id="rId1" Target="../printerSettings/printerSettings6.bin" Type="http://schemas.openxmlformats.org/officeDocument/2006/relationships/printerSettings"/>
<Relationship Id="rId2" Target="../drawings/drawing5.xml" Type="http://schemas.openxmlformats.org/officeDocument/2006/relationships/drawing"/>
</Relationships>

</file>

<file path=xl/worksheets/_rels/sheet7.xml.rels><?xml version="1.0" encoding="UTF-8" standalone="yes"?>
<Relationships xmlns="http://schemas.openxmlformats.org/package/2006/relationships">
<Relationship Id="rId1" Target="../printerSettings/printerSettings7.bin" Type="http://schemas.openxmlformats.org/officeDocument/2006/relationships/printerSettings"/>
<Relationship Id="rId2" Target="../drawings/drawing6.xml" Type="http://schemas.openxmlformats.org/officeDocument/2006/relationships/drawing"/>
</Relationships>

</file>

<file path=xl/worksheets/_rels/sheet8.xml.rels><?xml version="1.0" encoding="UTF-8" standalone="yes"?>
<Relationships xmlns="http://schemas.openxmlformats.org/package/2006/relationships">
<Relationship Id="rId1" Target="../printerSettings/printerSettings8.bin" Type="http://schemas.openxmlformats.org/officeDocument/2006/relationships/printerSettings"/>
<Relationship Id="rId2" Target="../drawings/drawing7.xml" Type="http://schemas.openxmlformats.org/officeDocument/2006/relationships/drawing"/>
</Relationships>

</file>

<file path=xl/worksheets/_rels/sheet9.xml.rels><?xml version="1.0" encoding="UTF-8" standalone="yes"?>
<Relationships xmlns="http://schemas.openxmlformats.org/package/2006/relationships">
<Relationship Id="rId1" Target="../printerSettings/printerSettings9.bin" Type="http://schemas.openxmlformats.org/officeDocument/2006/relationships/printerSettings"/>
<Relationship Id="rId2" Target="../drawings/drawing8.xml" Type="http://schemas.openxmlformats.org/officeDocument/2006/relationships/drawing"/>
</Relationships>

</file>

<file path=xl/worksheets/_rels/sheet10.xml.rels><?xml version="1.0" encoding="UTF-8" standalone="yes"?>
<Relationships xmlns="http://schemas.openxmlformats.org/package/2006/relationships">
<Relationship Id="rId1" Target="../printerSettings/printerSettings10.bin" Type="http://schemas.openxmlformats.org/officeDocument/2006/relationships/printerSettings"/>
<Relationship Id="rId2" Target="../drawings/drawing9.xml" Type="http://schemas.openxmlformats.org/officeDocument/2006/relationships/drawing"/>
</Relationships>

</file>

<file path=xl/worksheets/_rels/sheet11.xml.rels><?xml version="1.0" encoding="UTF-8" standalone="yes"?>
<Relationships xmlns="http://schemas.openxmlformats.org/package/2006/relationships">
<Relationship Id="rId1" Target="../printerSettings/printerSettings11.bin" Type="http://schemas.openxmlformats.org/officeDocument/2006/relationships/printerSettings"/>
<Relationship Id="rId2" Target="../drawings/drawing10.xml" Type="http://schemas.openxmlformats.org/officeDocument/2006/relationships/drawing"/>
</Relationships>

</file>

<file path=xl/worksheets/_rels/sheet12.xml.rels><?xml version="1.0" encoding="UTF-8" standalone="yes"?>
<Relationships xmlns="http://schemas.openxmlformats.org/package/2006/relationships">
<Relationship Id="rId1" Target="../printerSettings/printerSettings12.bin" Type="http://schemas.openxmlformats.org/officeDocument/2006/relationships/printerSettings"/>
<Relationship Id="rId2" Target="../drawings/drawing11.xml" Type="http://schemas.openxmlformats.org/officeDocument/2006/relationships/drawing"/>
</Relationships>

</file>

<file path=xl/worksheets/_rels/sheet13.xml.rels><?xml version="1.0" encoding="UTF-8" standalone="yes"?>
<Relationships xmlns="http://schemas.openxmlformats.org/package/2006/relationships">
<Relationship Id="rId1" Target="../printerSettings/printerSettings13.bin" Type="http://schemas.openxmlformats.org/officeDocument/2006/relationships/printerSettings"/>
<Relationship Id="rId2" Target="../drawings/drawing12.xml" Type="http://schemas.openxmlformats.org/officeDocument/2006/relationships/drawing"/>
</Relationships>

</file>

<file path=xl/worksheets/_rels/sheet14.xml.rels><?xml version="1.0" encoding="UTF-8" standalone="yes"?>
<Relationships xmlns="http://schemas.openxmlformats.org/package/2006/relationships">
<Relationship Id="rId1" Target="../printerSettings/printerSettings14.bin" Type="http://schemas.openxmlformats.org/officeDocument/2006/relationships/printerSettings"/>
<Relationship Id="rId2" Target="../drawings/drawing13.xml" Type="http://schemas.openxmlformats.org/officeDocument/2006/relationships/drawing"/>
</Relationships>

</file>

<file path=xl/worksheets/_rels/sheet15.xml.rels><?xml version="1.0" encoding="UTF-8" standalone="yes"?>
<Relationships xmlns="http://schemas.openxmlformats.org/package/2006/relationships">
<Relationship Id="rId1" Target="../printerSettings/printerSettings15.bin" Type="http://schemas.openxmlformats.org/officeDocument/2006/relationships/printerSettings"/>
<Relationship Id="rId2" Target="../drawings/drawing14.xml" Type="http://schemas.openxmlformats.org/officeDocument/2006/relationships/drawing"/>
</Relationships>

</file>

<file path=xl/worksheets/_rels/sheet16.xml.rels><?xml version="1.0" encoding="UTF-8" standalone="yes"?>
<Relationships xmlns="http://schemas.openxmlformats.org/package/2006/relationships">
<Relationship Id="rId1" Target="../printerSettings/printerSettings16.bin" Type="http://schemas.openxmlformats.org/officeDocument/2006/relationships/printerSettings"/>
<Relationship Id="rId2" Target="../drawings/drawing15.xml" Type="http://schemas.openxmlformats.org/officeDocument/2006/relationships/drawing"/>
</Relationships>

</file>

<file path=xl/worksheets/_rels/sheet17.xml.rels><?xml version="1.0" encoding="UTF-8" standalone="yes"?>
<Relationships xmlns="http://schemas.openxmlformats.org/package/2006/relationships">
<Relationship Id="rId1" Target="../printerSettings/printerSettings17.bin" Type="http://schemas.openxmlformats.org/officeDocument/2006/relationships/printerSettings"/>
<Relationship Id="rId2" Target="../drawings/drawing16.xml" Type="http://schemas.openxmlformats.org/officeDocument/2006/relationships/drawing"/>
</Relationships>

</file>

<file path=xl/worksheets/_rels/sheet18.xml.rels><?xml version="1.0" encoding="UTF-8" standalone="yes"?>
<Relationships xmlns="http://schemas.openxmlformats.org/package/2006/relationships">
<Relationship Id="rId1" Target="../printerSettings/printerSettings18.bin" Type="http://schemas.openxmlformats.org/officeDocument/2006/relationships/printerSettings"/>
<Relationship Id="rId2" Target="../drawings/drawing17.xml" Type="http://schemas.openxmlformats.org/officeDocument/2006/relationships/drawing"/>
</Relationships>

</file>

<file path=xl/worksheets/_rels/sheet19.xml.rels><?xml version="1.0" encoding="UTF-8" standalone="yes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6"/>
  <sheetViews>
    <sheetView showGridLines="0" tabSelected="1" zoomScaleNormal="100" zoomScaleSheetLayoutView="80" workbookViewId="0">
      <selection activeCell="N9" sqref="N9"/>
    </sheetView>
  </sheetViews>
  <sheetFormatPr defaultRowHeight="15" x14ac:dyDescent="0.25"/>
  <sheetData>
    <row r="2" spans="2:17" x14ac:dyDescent="0.25">
      <c r="B2" s="23" t="s">
        <v>0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2:17" x14ac:dyDescent="0.25">
      <c r="B3" s="22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2:17" x14ac:dyDescent="0.25">
      <c r="B4" s="197" t="s">
        <v>78</v>
      </c>
      <c r="C4" s="198"/>
      <c r="D4" s="198"/>
      <c r="E4" s="198"/>
      <c r="F4" s="198"/>
      <c r="G4" s="198"/>
      <c r="H4" s="198"/>
      <c r="I4" s="198"/>
      <c r="J4" s="198"/>
      <c r="K4" s="198"/>
      <c r="L4" s="21"/>
      <c r="M4" s="21"/>
      <c r="N4" s="29"/>
      <c r="O4" s="21"/>
      <c r="P4" s="24"/>
      <c r="Q4" s="30"/>
    </row>
    <row r="5" spans="2:17" x14ac:dyDescent="0.25"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21"/>
      <c r="M5" s="21"/>
      <c r="N5" s="29"/>
      <c r="O5" s="21"/>
      <c r="P5" s="21"/>
    </row>
    <row r="6" spans="2:17" x14ac:dyDescent="0.25"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21"/>
      <c r="M6" s="21"/>
      <c r="N6" s="29"/>
      <c r="O6" s="21"/>
      <c r="P6" s="21"/>
    </row>
    <row r="7" spans="2:17" x14ac:dyDescent="0.25">
      <c r="B7" s="198"/>
      <c r="C7" s="198"/>
      <c r="D7" s="198"/>
      <c r="E7" s="198"/>
      <c r="F7" s="198"/>
      <c r="G7" s="198"/>
      <c r="H7" s="198"/>
      <c r="I7" s="198"/>
      <c r="J7" s="198"/>
      <c r="K7" s="198"/>
      <c r="L7" s="21"/>
      <c r="M7" s="21"/>
      <c r="N7" s="29"/>
      <c r="O7" s="21"/>
      <c r="P7" s="21"/>
    </row>
    <row r="8" spans="2:17" x14ac:dyDescent="0.25">
      <c r="B8" s="198"/>
      <c r="C8" s="198"/>
      <c r="D8" s="198"/>
      <c r="E8" s="198"/>
      <c r="F8" s="198"/>
      <c r="G8" s="198"/>
      <c r="H8" s="198"/>
      <c r="I8" s="198"/>
      <c r="J8" s="198"/>
      <c r="K8" s="198"/>
      <c r="L8" s="21"/>
      <c r="M8" s="21"/>
      <c r="N8" s="29"/>
      <c r="O8" s="21"/>
      <c r="P8" s="21"/>
    </row>
    <row r="9" spans="2:17" x14ac:dyDescent="0.25"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21"/>
      <c r="M9" s="21"/>
      <c r="N9" s="21"/>
      <c r="O9" s="21"/>
      <c r="P9" s="21"/>
    </row>
    <row r="10" spans="2:17" x14ac:dyDescent="0.25"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21"/>
      <c r="M10" s="21"/>
      <c r="N10" s="21"/>
      <c r="O10" s="21"/>
      <c r="P10" s="21"/>
    </row>
    <row r="11" spans="2:17" x14ac:dyDescent="0.25">
      <c r="B11" s="198"/>
      <c r="C11" s="198"/>
      <c r="D11" s="198"/>
      <c r="E11" s="198"/>
      <c r="F11" s="198"/>
      <c r="G11" s="198"/>
      <c r="H11" s="198"/>
      <c r="I11" s="198"/>
      <c r="J11" s="198"/>
      <c r="K11" s="198"/>
      <c r="L11" s="21"/>
      <c r="M11" s="21"/>
      <c r="N11" s="21"/>
      <c r="O11" s="21"/>
      <c r="P11" s="21"/>
    </row>
    <row r="12" spans="2:17" x14ac:dyDescent="0.25">
      <c r="B12" s="198"/>
      <c r="C12" s="198"/>
      <c r="D12" s="198"/>
      <c r="E12" s="198"/>
      <c r="F12" s="198"/>
      <c r="G12" s="198"/>
      <c r="H12" s="198"/>
      <c r="I12" s="198"/>
      <c r="J12" s="198"/>
      <c r="K12" s="198"/>
      <c r="L12" s="21"/>
      <c r="M12" s="21"/>
      <c r="N12" s="21"/>
      <c r="O12" s="21"/>
      <c r="P12" s="21"/>
    </row>
    <row r="13" spans="2:17" x14ac:dyDescent="0.25">
      <c r="B13" s="198"/>
      <c r="C13" s="198"/>
      <c r="D13" s="198"/>
      <c r="E13" s="198"/>
      <c r="F13" s="198"/>
      <c r="G13" s="198"/>
      <c r="H13" s="198"/>
      <c r="I13" s="198"/>
      <c r="J13" s="198"/>
      <c r="K13" s="198"/>
      <c r="L13" s="21"/>
      <c r="M13" s="21"/>
      <c r="N13" s="21"/>
      <c r="O13" s="21"/>
      <c r="P13" s="21"/>
    </row>
    <row r="14" spans="2:17" x14ac:dyDescent="0.25">
      <c r="B14" s="198"/>
      <c r="C14" s="198"/>
      <c r="D14" s="198"/>
      <c r="E14" s="198"/>
      <c r="F14" s="198"/>
      <c r="G14" s="198"/>
      <c r="H14" s="198"/>
      <c r="I14" s="198"/>
      <c r="J14" s="198"/>
      <c r="K14" s="198"/>
      <c r="L14" s="21"/>
      <c r="M14" s="21"/>
      <c r="N14" s="21"/>
      <c r="O14" s="21"/>
      <c r="P14" s="21"/>
    </row>
    <row r="15" spans="2:17" x14ac:dyDescent="0.25">
      <c r="B15" s="198"/>
      <c r="C15" s="198"/>
      <c r="D15" s="198"/>
      <c r="E15" s="198"/>
      <c r="F15" s="198"/>
      <c r="G15" s="198"/>
      <c r="H15" s="198"/>
      <c r="I15" s="198"/>
      <c r="J15" s="198"/>
      <c r="K15" s="198"/>
      <c r="L15" s="21"/>
      <c r="M15" s="21"/>
      <c r="N15" s="21"/>
      <c r="O15" s="21"/>
      <c r="P15" s="21"/>
    </row>
    <row r="16" spans="2:17" x14ac:dyDescent="0.25">
      <c r="B16" s="198"/>
      <c r="C16" s="198"/>
      <c r="D16" s="198"/>
      <c r="E16" s="198"/>
      <c r="F16" s="198"/>
      <c r="G16" s="198"/>
      <c r="H16" s="198"/>
      <c r="I16" s="198"/>
      <c r="J16" s="198"/>
      <c r="K16" s="198"/>
      <c r="L16" s="21"/>
      <c r="M16" s="21"/>
      <c r="N16" s="21"/>
      <c r="O16" s="21"/>
      <c r="P16" s="21"/>
    </row>
    <row r="17" spans="2:11" x14ac:dyDescent="0.25">
      <c r="B17" s="198"/>
      <c r="C17" s="198"/>
      <c r="D17" s="198"/>
      <c r="E17" s="198"/>
      <c r="F17" s="198"/>
      <c r="G17" s="198"/>
      <c r="H17" s="198"/>
      <c r="I17" s="198"/>
      <c r="J17" s="198"/>
      <c r="K17" s="198"/>
    </row>
    <row r="18" spans="2:11" x14ac:dyDescent="0.25">
      <c r="B18" s="198"/>
      <c r="C18" s="198"/>
      <c r="D18" s="198"/>
      <c r="E18" s="198"/>
      <c r="F18" s="198"/>
      <c r="G18" s="198"/>
      <c r="H18" s="198"/>
      <c r="I18" s="198"/>
      <c r="J18" s="198"/>
      <c r="K18" s="198"/>
    </row>
    <row r="19" spans="2:11" x14ac:dyDescent="0.25">
      <c r="B19" s="198"/>
      <c r="C19" s="198"/>
      <c r="D19" s="198"/>
      <c r="E19" s="198"/>
      <c r="F19" s="198"/>
      <c r="G19" s="198"/>
      <c r="H19" s="198"/>
      <c r="I19" s="198"/>
      <c r="J19" s="198"/>
      <c r="K19" s="198"/>
    </row>
    <row r="20" spans="2:11" ht="22.5" customHeight="1" x14ac:dyDescent="0.25">
      <c r="B20" s="198"/>
      <c r="C20" s="198"/>
      <c r="D20" s="198"/>
      <c r="E20" s="198"/>
      <c r="F20" s="198"/>
      <c r="G20" s="198"/>
      <c r="H20" s="198"/>
      <c r="I20" s="198"/>
      <c r="J20" s="198"/>
      <c r="K20" s="198"/>
    </row>
    <row r="21" spans="2:11" x14ac:dyDescent="0.25">
      <c r="B21" s="198"/>
      <c r="C21" s="198"/>
      <c r="D21" s="198"/>
      <c r="E21" s="198"/>
      <c r="F21" s="198"/>
      <c r="G21" s="198"/>
      <c r="H21" s="198"/>
      <c r="I21" s="198"/>
      <c r="J21" s="198"/>
      <c r="K21" s="198"/>
    </row>
    <row r="22" spans="2:11" x14ac:dyDescent="0.25">
      <c r="B22" s="198"/>
      <c r="C22" s="198"/>
      <c r="D22" s="198"/>
      <c r="E22" s="198"/>
      <c r="F22" s="198"/>
      <c r="G22" s="198"/>
      <c r="H22" s="198"/>
      <c r="I22" s="198"/>
      <c r="J22" s="198"/>
      <c r="K22" s="198"/>
    </row>
    <row r="23" spans="2:11" x14ac:dyDescent="0.25">
      <c r="B23" s="198"/>
      <c r="C23" s="198"/>
      <c r="D23" s="198"/>
      <c r="E23" s="198"/>
      <c r="F23" s="198"/>
      <c r="G23" s="198"/>
      <c r="H23" s="198"/>
      <c r="I23" s="198"/>
      <c r="J23" s="198"/>
      <c r="K23" s="198"/>
    </row>
    <row r="24" spans="2:11" x14ac:dyDescent="0.25">
      <c r="B24" s="198"/>
      <c r="C24" s="198"/>
      <c r="D24" s="198"/>
      <c r="E24" s="198"/>
      <c r="F24" s="198"/>
      <c r="G24" s="198"/>
      <c r="H24" s="198"/>
      <c r="I24" s="198"/>
      <c r="J24" s="198"/>
      <c r="K24" s="198"/>
    </row>
    <row r="25" spans="2:11" x14ac:dyDescent="0.25">
      <c r="B25" s="198"/>
      <c r="C25" s="198"/>
      <c r="D25" s="198"/>
      <c r="E25" s="198"/>
      <c r="F25" s="198"/>
      <c r="G25" s="198"/>
      <c r="H25" s="198"/>
      <c r="I25" s="198"/>
      <c r="J25" s="198"/>
      <c r="K25" s="198"/>
    </row>
    <row r="26" spans="2:11" x14ac:dyDescent="0.25">
      <c r="B26" s="198"/>
      <c r="C26" s="198"/>
      <c r="D26" s="198"/>
      <c r="E26" s="198"/>
      <c r="F26" s="198"/>
      <c r="G26" s="198"/>
      <c r="H26" s="198"/>
      <c r="I26" s="198"/>
      <c r="J26" s="198"/>
      <c r="K26" s="198"/>
    </row>
    <row r="27" spans="2:11" x14ac:dyDescent="0.25">
      <c r="B27" s="198"/>
      <c r="C27" s="198"/>
      <c r="D27" s="198"/>
      <c r="E27" s="198"/>
      <c r="F27" s="198"/>
      <c r="G27" s="198"/>
      <c r="H27" s="198"/>
      <c r="I27" s="198"/>
      <c r="J27" s="198"/>
      <c r="K27" s="198"/>
    </row>
    <row r="28" spans="2:11" x14ac:dyDescent="0.25">
      <c r="B28" s="198"/>
      <c r="C28" s="198"/>
      <c r="D28" s="198"/>
      <c r="E28" s="198"/>
      <c r="F28" s="198"/>
      <c r="G28" s="198"/>
      <c r="H28" s="198"/>
      <c r="I28" s="198"/>
      <c r="J28" s="198"/>
      <c r="K28" s="198"/>
    </row>
    <row r="29" spans="2:11" x14ac:dyDescent="0.25">
      <c r="B29" s="198"/>
      <c r="C29" s="198"/>
      <c r="D29" s="198"/>
      <c r="E29" s="198"/>
      <c r="F29" s="198"/>
      <c r="G29" s="198"/>
      <c r="H29" s="198"/>
      <c r="I29" s="198"/>
      <c r="J29" s="198"/>
      <c r="K29" s="198"/>
    </row>
    <row r="30" spans="2:11" x14ac:dyDescent="0.25">
      <c r="B30" s="198"/>
      <c r="C30" s="198"/>
      <c r="D30" s="198"/>
      <c r="E30" s="198"/>
      <c r="F30" s="198"/>
      <c r="G30" s="198"/>
      <c r="H30" s="198"/>
      <c r="I30" s="198"/>
      <c r="J30" s="198"/>
      <c r="K30" s="198"/>
    </row>
    <row r="31" spans="2:11" x14ac:dyDescent="0.25">
      <c r="B31" s="198"/>
      <c r="C31" s="198"/>
      <c r="D31" s="198"/>
      <c r="E31" s="198"/>
      <c r="F31" s="198"/>
      <c r="G31" s="198"/>
      <c r="H31" s="198"/>
      <c r="I31" s="198"/>
      <c r="J31" s="198"/>
      <c r="K31" s="198"/>
    </row>
    <row r="32" spans="2:11" x14ac:dyDescent="0.25">
      <c r="B32" s="198"/>
      <c r="C32" s="198"/>
      <c r="D32" s="198"/>
      <c r="E32" s="198"/>
      <c r="F32" s="198"/>
      <c r="G32" s="198"/>
      <c r="H32" s="198"/>
      <c r="I32" s="198"/>
      <c r="J32" s="198"/>
      <c r="K32" s="198"/>
    </row>
    <row r="33" spans="2:11" x14ac:dyDescent="0.25">
      <c r="B33" s="198"/>
      <c r="C33" s="198"/>
      <c r="D33" s="198"/>
      <c r="E33" s="198"/>
      <c r="F33" s="198"/>
      <c r="G33" s="198"/>
      <c r="H33" s="198"/>
      <c r="I33" s="198"/>
      <c r="J33" s="198"/>
      <c r="K33" s="198"/>
    </row>
    <row r="34" spans="2:11" x14ac:dyDescent="0.25">
      <c r="B34" s="198"/>
      <c r="C34" s="198"/>
      <c r="D34" s="198"/>
      <c r="E34" s="198"/>
      <c r="F34" s="198"/>
      <c r="G34" s="198"/>
      <c r="H34" s="198"/>
      <c r="I34" s="198"/>
      <c r="J34" s="198"/>
      <c r="K34" s="198"/>
    </row>
    <row r="35" spans="2:11" x14ac:dyDescent="0.25">
      <c r="B35" s="198"/>
      <c r="C35" s="198"/>
      <c r="D35" s="198"/>
      <c r="E35" s="198"/>
      <c r="F35" s="198"/>
      <c r="G35" s="198"/>
      <c r="H35" s="198"/>
      <c r="I35" s="198"/>
      <c r="J35" s="198"/>
      <c r="K35" s="198"/>
    </row>
    <row r="36" spans="2:11" x14ac:dyDescent="0.25">
      <c r="B36" s="198"/>
      <c r="C36" s="198"/>
      <c r="D36" s="198"/>
      <c r="E36" s="198"/>
      <c r="F36" s="198"/>
      <c r="G36" s="198"/>
      <c r="H36" s="198"/>
      <c r="I36" s="198"/>
      <c r="J36" s="198"/>
      <c r="K36" s="198"/>
    </row>
  </sheetData>
  <mergeCells count="1">
    <mergeCell ref="B4:K36"/>
  </mergeCells>
  <pageMargins left="0.7" right="0.7" top="0.75" bottom="0.75" header="0.3" footer="0.3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zoomScaleNormal="100" zoomScaleSheetLayoutView="90" workbookViewId="0">
      <selection activeCell="C17" sqref="C17"/>
    </sheetView>
  </sheetViews>
  <sheetFormatPr defaultColWidth="9.140625" defaultRowHeight="15" x14ac:dyDescent="0.25"/>
  <cols>
    <col min="1" max="1" width="92.85546875" style="1" bestFit="1" customWidth="1"/>
    <col min="2" max="2" width="12.140625" style="1" customWidth="1"/>
    <col min="3" max="16384" width="9.140625" style="1"/>
  </cols>
  <sheetData>
    <row r="1" spans="1:4" ht="18.75" x14ac:dyDescent="0.3">
      <c r="A1" s="31" t="s">
        <v>29</v>
      </c>
    </row>
    <row r="3" spans="1:4" ht="15.75" thickBot="1" x14ac:dyDescent="0.3"/>
    <row r="4" spans="1:4" x14ac:dyDescent="0.25">
      <c r="A4" s="36"/>
      <c r="B4" s="32" t="s">
        <v>4</v>
      </c>
    </row>
    <row r="5" spans="1:4" x14ac:dyDescent="0.25">
      <c r="A5" s="81" t="s">
        <v>79</v>
      </c>
      <c r="B5" s="2"/>
      <c r="D5" s="26"/>
    </row>
    <row r="6" spans="1:4" ht="34.5" x14ac:dyDescent="0.25">
      <c r="A6" s="47" t="s">
        <v>31</v>
      </c>
      <c r="B6" s="54">
        <v>1</v>
      </c>
      <c r="D6" s="26"/>
    </row>
    <row r="7" spans="1:4" ht="12.75" customHeight="1" x14ac:dyDescent="0.25">
      <c r="A7" s="3" t="s">
        <v>3</v>
      </c>
      <c r="B7" s="54">
        <v>2</v>
      </c>
      <c r="D7" s="26"/>
    </row>
    <row r="8" spans="1:4" ht="12.75" customHeight="1" x14ac:dyDescent="0.25">
      <c r="A8" s="82" t="s">
        <v>80</v>
      </c>
      <c r="B8" s="54">
        <v>3</v>
      </c>
      <c r="D8" s="26"/>
    </row>
    <row r="9" spans="1:4" ht="12.75" customHeight="1" x14ac:dyDescent="0.25">
      <c r="A9" s="81" t="s">
        <v>81</v>
      </c>
      <c r="B9" s="83"/>
      <c r="D9" s="26"/>
    </row>
    <row r="10" spans="1:4" ht="12.75" customHeight="1" x14ac:dyDescent="0.25">
      <c r="A10" s="3" t="s">
        <v>82</v>
      </c>
      <c r="B10" s="90">
        <v>4</v>
      </c>
      <c r="D10" s="26"/>
    </row>
    <row r="11" spans="1:4" ht="12.75" customHeight="1" x14ac:dyDescent="0.25">
      <c r="A11" s="3" t="s">
        <v>83</v>
      </c>
      <c r="B11" s="90">
        <v>5</v>
      </c>
      <c r="D11" s="26"/>
    </row>
    <row r="12" spans="1:4" ht="12.75" customHeight="1" x14ac:dyDescent="0.25">
      <c r="A12" s="3" t="s">
        <v>84</v>
      </c>
      <c r="B12" s="90">
        <v>6</v>
      </c>
      <c r="D12" s="26"/>
    </row>
    <row r="13" spans="1:4" ht="12.75" customHeight="1" x14ac:dyDescent="0.25">
      <c r="A13" s="3" t="s">
        <v>85</v>
      </c>
      <c r="B13" s="90">
        <v>7</v>
      </c>
      <c r="D13" s="26"/>
    </row>
    <row r="14" spans="1:4" ht="12.75" customHeight="1" x14ac:dyDescent="0.25">
      <c r="A14" s="3" t="s">
        <v>86</v>
      </c>
      <c r="B14" s="90">
        <v>8</v>
      </c>
      <c r="D14" s="26"/>
    </row>
    <row r="15" spans="1:4" ht="12.75" customHeight="1" x14ac:dyDescent="0.25">
      <c r="A15" s="3" t="s">
        <v>87</v>
      </c>
      <c r="B15" s="90">
        <v>9</v>
      </c>
      <c r="D15" s="26"/>
    </row>
    <row r="16" spans="1:4" ht="12.75" customHeight="1" x14ac:dyDescent="0.25">
      <c r="A16" s="3" t="s">
        <v>88</v>
      </c>
      <c r="B16" s="90">
        <v>10</v>
      </c>
      <c r="D16" s="26"/>
    </row>
    <row r="17" spans="1:4" ht="23.25" x14ac:dyDescent="0.25">
      <c r="A17" s="53" t="s">
        <v>89</v>
      </c>
      <c r="B17" s="90">
        <v>11</v>
      </c>
      <c r="D17" s="26"/>
    </row>
    <row r="18" spans="1:4" x14ac:dyDescent="0.25">
      <c r="A18" s="3" t="s">
        <v>30</v>
      </c>
      <c r="B18" s="54">
        <v>12</v>
      </c>
    </row>
    <row r="19" spans="1:4" ht="23.25" x14ac:dyDescent="0.25">
      <c r="A19" s="53" t="s">
        <v>52</v>
      </c>
      <c r="B19" s="55" t="s">
        <v>53</v>
      </c>
    </row>
    <row r="20" spans="1:4" ht="23.25" x14ac:dyDescent="0.25">
      <c r="A20" s="53" t="s">
        <v>54</v>
      </c>
      <c r="B20" s="55" t="s">
        <v>53</v>
      </c>
    </row>
    <row r="21" spans="1:4" x14ac:dyDescent="0.25">
      <c r="A21" s="81" t="s">
        <v>1</v>
      </c>
      <c r="B21" s="2"/>
    </row>
    <row r="22" spans="1:4" x14ac:dyDescent="0.25">
      <c r="A22" s="3" t="s">
        <v>90</v>
      </c>
      <c r="B22" s="90">
        <v>13</v>
      </c>
    </row>
    <row r="23" spans="1:4" x14ac:dyDescent="0.25">
      <c r="A23" s="3" t="s">
        <v>91</v>
      </c>
      <c r="B23" s="154">
        <v>14</v>
      </c>
    </row>
    <row r="24" spans="1:4" x14ac:dyDescent="0.25">
      <c r="A24" s="81" t="s">
        <v>92</v>
      </c>
      <c r="B24" s="2"/>
    </row>
    <row r="25" spans="1:4" ht="15.75" thickBot="1" x14ac:dyDescent="0.3">
      <c r="A25" s="84" t="s">
        <v>93</v>
      </c>
      <c r="B25" s="155">
        <v>15</v>
      </c>
    </row>
    <row r="26" spans="1:4" ht="19.5" x14ac:dyDescent="0.25">
      <c r="A26" s="56" t="s">
        <v>77</v>
      </c>
      <c r="B26" s="28"/>
    </row>
  </sheetData>
  <hyperlinks>
    <hyperlink ref="B7" location="'2'!A1" display="'2'!A1"/>
    <hyperlink ref="B6" location="'1'!A1" tooltip="1" display="'1'!A1"/>
    <hyperlink ref="B18" location="'12'!A1" display="'12'!A1"/>
    <hyperlink ref="B10" location="'4'!A1" display="'4'!A1"/>
    <hyperlink ref="B11" location="'5'!A1" display="'5'!A1"/>
    <hyperlink ref="B12" location="'6'!A1" display="'6'!A1"/>
    <hyperlink ref="B13" location="'7'!A1" display="'7'!A1"/>
    <hyperlink ref="B14" location="'8'!A1" display="'8'!A1"/>
    <hyperlink ref="B15" location="'9'!A1" display="'9'!A1"/>
    <hyperlink ref="B16" location="'10'!A1" display="'10'!A1"/>
    <hyperlink ref="B17" location="'11'!A1" display="'11'!A1"/>
    <hyperlink ref="B22" location="'13'!A1" display="'13'!A1"/>
    <hyperlink ref="B23" location="'14'!A1" display="'14'!A1"/>
    <hyperlink ref="B25" location="'15'!A1" display="'15'!A1"/>
    <hyperlink ref="B8" location="'3'!A1" display="'3'!A1"/>
  </hyperlinks>
  <pageMargins left="0.7" right="0.7" top="0.75" bottom="0.75" header="0.3" footer="0.3"/>
  <pageSetup paperSize="9" scale="8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zoomScaleNormal="100" zoomScaleSheetLayoutView="90" workbookViewId="0">
      <selection activeCell="B7" sqref="B7"/>
    </sheetView>
  </sheetViews>
  <sheetFormatPr defaultColWidth="9.140625" defaultRowHeight="15" x14ac:dyDescent="0.25"/>
  <cols>
    <col min="1" max="1" width="8.5703125" style="16" customWidth="1"/>
    <col min="2" max="2" width="83.42578125" style="16" customWidth="1"/>
    <col min="3" max="3" width="17.85546875" style="16" customWidth="1"/>
    <col min="4" max="4" width="9.140625" style="15"/>
    <col min="5" max="5" width="10.7109375" style="15" bestFit="1" customWidth="1"/>
    <col min="6" max="6" width="11.7109375" style="15" customWidth="1"/>
    <col min="7" max="16384" width="9.140625" style="15"/>
  </cols>
  <sheetData>
    <row r="1" spans="1:6" ht="27" customHeight="1" x14ac:dyDescent="0.25">
      <c r="A1" s="18"/>
      <c r="B1" s="18"/>
      <c r="C1" s="18"/>
      <c r="D1" s="18"/>
      <c r="F1" s="38" t="s">
        <v>23</v>
      </c>
    </row>
    <row r="2" spans="1:6" ht="23.25" thickBot="1" x14ac:dyDescent="0.3">
      <c r="A2" s="19" t="s">
        <v>7</v>
      </c>
      <c r="B2" s="19"/>
      <c r="C2" s="20">
        <v>43281</v>
      </c>
      <c r="D2" s="17"/>
    </row>
    <row r="3" spans="1:6" ht="15.75" thickBot="1" x14ac:dyDescent="0.3">
      <c r="A3" s="50"/>
      <c r="B3" s="50" t="s">
        <v>32</v>
      </c>
      <c r="C3" s="176"/>
      <c r="D3" s="17"/>
    </row>
    <row r="4" spans="1:6" ht="15.75" thickBot="1" x14ac:dyDescent="0.3">
      <c r="A4" s="48">
        <v>1</v>
      </c>
      <c r="B4" s="49" t="s">
        <v>34</v>
      </c>
      <c r="C4" s="177">
        <v>10561.1</v>
      </c>
      <c r="D4" s="17"/>
      <c r="E4" s="80"/>
    </row>
    <row r="5" spans="1:6" ht="34.5" thickBot="1" x14ac:dyDescent="0.3">
      <c r="A5" s="48">
        <v>2</v>
      </c>
      <c r="B5" s="49" t="s">
        <v>35</v>
      </c>
      <c r="C5" s="177">
        <v>10336.6</v>
      </c>
      <c r="D5" s="17"/>
      <c r="E5" s="80"/>
    </row>
    <row r="6" spans="1:6" ht="15.75" thickBot="1" x14ac:dyDescent="0.3">
      <c r="A6" s="79">
        <v>3</v>
      </c>
      <c r="B6" s="49" t="s">
        <v>33</v>
      </c>
      <c r="C6" s="177">
        <v>10561.1</v>
      </c>
      <c r="D6" s="17"/>
      <c r="E6" s="80"/>
    </row>
    <row r="7" spans="1:6" ht="32.25" customHeight="1" thickBot="1" x14ac:dyDescent="0.3">
      <c r="A7" s="48">
        <v>4</v>
      </c>
      <c r="B7" s="49" t="s">
        <v>36</v>
      </c>
      <c r="C7" s="177">
        <v>10336.6</v>
      </c>
      <c r="D7" s="17"/>
      <c r="E7" s="80"/>
    </row>
    <row r="8" spans="1:6" ht="15.75" thickBot="1" x14ac:dyDescent="0.3">
      <c r="A8" s="48">
        <v>5</v>
      </c>
      <c r="B8" s="19" t="s">
        <v>37</v>
      </c>
      <c r="C8" s="178">
        <v>11215.3</v>
      </c>
      <c r="D8" s="17"/>
      <c r="E8" s="80"/>
    </row>
    <row r="9" spans="1:6" ht="34.5" thickBot="1" x14ac:dyDescent="0.3">
      <c r="A9" s="48">
        <v>6</v>
      </c>
      <c r="B9" s="49" t="s">
        <v>38</v>
      </c>
      <c r="C9" s="177">
        <v>10990.8</v>
      </c>
      <c r="D9" s="17"/>
      <c r="E9" s="80"/>
    </row>
    <row r="10" spans="1:6" ht="15.75" thickBot="1" x14ac:dyDescent="0.3">
      <c r="A10" s="50"/>
      <c r="B10" s="50" t="s">
        <v>39</v>
      </c>
      <c r="C10" s="176"/>
      <c r="D10" s="17"/>
      <c r="E10" s="80"/>
    </row>
    <row r="11" spans="1:6" ht="15.75" thickBot="1" x14ac:dyDescent="0.3">
      <c r="A11" s="48">
        <v>7</v>
      </c>
      <c r="B11" s="49" t="s">
        <v>40</v>
      </c>
      <c r="C11" s="177">
        <v>73610.3</v>
      </c>
      <c r="D11" s="17"/>
      <c r="E11" s="80"/>
    </row>
    <row r="12" spans="1:6" ht="34.5" thickBot="1" x14ac:dyDescent="0.3">
      <c r="A12" s="48">
        <v>8</v>
      </c>
      <c r="B12" s="49" t="s">
        <v>41</v>
      </c>
      <c r="C12" s="177">
        <v>73610.3</v>
      </c>
      <c r="D12" s="17"/>
      <c r="E12" s="80"/>
    </row>
    <row r="13" spans="1:6" ht="15.75" thickBot="1" x14ac:dyDescent="0.3">
      <c r="A13" s="50"/>
      <c r="B13" s="50" t="s">
        <v>42</v>
      </c>
      <c r="C13" s="50"/>
      <c r="D13" s="17"/>
      <c r="E13" s="80"/>
    </row>
    <row r="14" spans="1:6" ht="23.25" thickBot="1" x14ac:dyDescent="0.3">
      <c r="A14" s="48">
        <v>9</v>
      </c>
      <c r="B14" s="49" t="s">
        <v>43</v>
      </c>
      <c r="C14" s="179">
        <v>0.14349999999999999</v>
      </c>
      <c r="D14" s="17"/>
      <c r="E14" s="80"/>
    </row>
    <row r="15" spans="1:6" ht="45.75" thickBot="1" x14ac:dyDescent="0.3">
      <c r="A15" s="48">
        <v>10</v>
      </c>
      <c r="B15" s="49" t="s">
        <v>44</v>
      </c>
      <c r="C15" s="179">
        <v>0.1404</v>
      </c>
      <c r="D15" s="17"/>
      <c r="E15" s="80"/>
    </row>
    <row r="16" spans="1:6" ht="15.75" thickBot="1" x14ac:dyDescent="0.3">
      <c r="A16" s="48">
        <v>11</v>
      </c>
      <c r="B16" s="49" t="s">
        <v>45</v>
      </c>
      <c r="C16" s="179">
        <f>C14</f>
        <v>0.14349999999999999</v>
      </c>
      <c r="D16" s="17"/>
      <c r="E16" s="80"/>
    </row>
    <row r="17" spans="1:5" hidden="1" x14ac:dyDescent="0.25">
      <c r="C17" s="180"/>
      <c r="E17" s="80"/>
    </row>
    <row r="18" spans="1:5" ht="34.5" thickBot="1" x14ac:dyDescent="0.3">
      <c r="A18" s="48">
        <v>12</v>
      </c>
      <c r="B18" s="49" t="s">
        <v>46</v>
      </c>
      <c r="C18" s="179">
        <f>C15</f>
        <v>0.1404</v>
      </c>
      <c r="E18" s="80"/>
    </row>
    <row r="19" spans="1:5" ht="23.25" hidden="1" customHeight="1" thickBot="1" x14ac:dyDescent="0.3">
      <c r="A19" s="48"/>
      <c r="B19" s="49"/>
      <c r="C19" s="179"/>
      <c r="E19" s="80"/>
    </row>
    <row r="20" spans="1:5" ht="15.75" hidden="1" customHeight="1" thickBot="1" x14ac:dyDescent="0.3">
      <c r="A20" s="48"/>
      <c r="B20" s="49"/>
      <c r="C20" s="179"/>
      <c r="E20" s="80"/>
    </row>
    <row r="21" spans="1:5" ht="15.75" hidden="1" customHeight="1" thickBot="1" x14ac:dyDescent="0.3">
      <c r="A21" s="48"/>
      <c r="B21" s="49"/>
      <c r="C21" s="179"/>
      <c r="E21" s="80"/>
    </row>
    <row r="22" spans="1:5" ht="15.75" hidden="1" customHeight="1" thickBot="1" x14ac:dyDescent="0.3">
      <c r="A22" s="48"/>
      <c r="B22" s="49"/>
      <c r="C22" s="179"/>
      <c r="E22" s="80"/>
    </row>
    <row r="23" spans="1:5" ht="15.75" thickBot="1" x14ac:dyDescent="0.3">
      <c r="A23" s="48">
        <v>13</v>
      </c>
      <c r="B23" s="49" t="s">
        <v>47</v>
      </c>
      <c r="C23" s="179">
        <v>0.15240000000000001</v>
      </c>
      <c r="E23" s="80"/>
    </row>
    <row r="24" spans="1:5" ht="34.5" thickBot="1" x14ac:dyDescent="0.3">
      <c r="A24" s="48">
        <v>14</v>
      </c>
      <c r="B24" s="49" t="s">
        <v>48</v>
      </c>
      <c r="C24" s="179">
        <v>0.14929999999999999</v>
      </c>
      <c r="E24" s="80"/>
    </row>
    <row r="25" spans="1:5" ht="15.75" thickBot="1" x14ac:dyDescent="0.3">
      <c r="A25" s="50"/>
      <c r="B25" s="50" t="s">
        <v>49</v>
      </c>
      <c r="C25" s="50"/>
    </row>
    <row r="26" spans="1:5" ht="15.75" thickBot="1" x14ac:dyDescent="0.3">
      <c r="A26" s="48">
        <v>15</v>
      </c>
      <c r="B26" s="49" t="s">
        <v>50</v>
      </c>
      <c r="C26" s="181">
        <v>140802.6</v>
      </c>
    </row>
    <row r="27" spans="1:5" ht="15.75" thickBot="1" x14ac:dyDescent="0.3">
      <c r="A27" s="48">
        <v>16</v>
      </c>
      <c r="B27" s="49" t="s">
        <v>49</v>
      </c>
      <c r="C27" s="179">
        <v>7.4999999999999997E-2</v>
      </c>
    </row>
    <row r="28" spans="1:5" ht="34.5" thickBot="1" x14ac:dyDescent="0.3">
      <c r="A28" s="51">
        <v>17</v>
      </c>
      <c r="B28" s="52" t="s">
        <v>51</v>
      </c>
      <c r="C28" s="182">
        <v>7.3499999999999996E-2</v>
      </c>
    </row>
    <row r="29" spans="1:5" ht="15.75" thickTop="1" x14ac:dyDescent="0.25"/>
  </sheetData>
  <hyperlinks>
    <hyperlink ref="F1" location="'Spis treści'!A1" display="Spis treści"/>
  </hyperlinks>
  <pageMargins left="0.7" right="0.7" top="0.75" bottom="0.75" header="0.3" footer="0.3"/>
  <pageSetup paperSize="9" scale="4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zoomScaleNormal="100" zoomScaleSheetLayoutView="100" workbookViewId="0">
      <selection activeCell="H7" sqref="H7"/>
    </sheetView>
  </sheetViews>
  <sheetFormatPr defaultColWidth="9.140625" defaultRowHeight="11.25" x14ac:dyDescent="0.2"/>
  <cols>
    <col min="1" max="1" width="54.5703125" style="7" customWidth="1"/>
    <col min="2" max="2" width="14.5703125" style="7" customWidth="1"/>
    <col min="3" max="4" width="14.5703125" style="16" customWidth="1"/>
    <col min="5" max="5" width="14.5703125" style="7" customWidth="1"/>
    <col min="6" max="7" width="14.5703125" style="16" customWidth="1"/>
    <col min="8" max="9" width="14.5703125" style="7" customWidth="1"/>
    <col min="10" max="10" width="10.140625" style="7" customWidth="1"/>
    <col min="11" max="11" width="12.5703125" style="7" customWidth="1"/>
    <col min="12" max="16384" width="9.140625" style="7"/>
  </cols>
  <sheetData>
    <row r="1" spans="1:20" ht="15" x14ac:dyDescent="0.25">
      <c r="A1" s="6"/>
      <c r="B1" s="6"/>
      <c r="C1" s="6"/>
      <c r="D1" s="6"/>
      <c r="E1" s="6"/>
      <c r="F1" s="200" t="s">
        <v>6</v>
      </c>
      <c r="G1" s="200"/>
      <c r="H1" s="200"/>
      <c r="I1" s="200"/>
      <c r="K1" s="38" t="s">
        <v>23</v>
      </c>
    </row>
    <row r="2" spans="1:20" ht="12" customHeight="1" thickBot="1" x14ac:dyDescent="0.25">
      <c r="A2" s="8"/>
      <c r="B2" s="199" t="s">
        <v>5</v>
      </c>
      <c r="C2" s="199"/>
      <c r="D2" s="199"/>
      <c r="E2" s="199"/>
      <c r="F2" s="201"/>
      <c r="G2" s="201"/>
      <c r="H2" s="201"/>
      <c r="I2" s="201"/>
    </row>
    <row r="3" spans="1:20" ht="12" thickBot="1" x14ac:dyDescent="0.25">
      <c r="A3" s="9" t="s">
        <v>7</v>
      </c>
      <c r="B3" s="156">
        <v>43281</v>
      </c>
      <c r="C3" s="156">
        <v>43190</v>
      </c>
      <c r="D3" s="156">
        <v>43100</v>
      </c>
      <c r="E3" s="156">
        <v>43008</v>
      </c>
      <c r="F3" s="156">
        <v>43281</v>
      </c>
      <c r="G3" s="156">
        <v>43190</v>
      </c>
      <c r="H3" s="156">
        <v>43100</v>
      </c>
      <c r="I3" s="156">
        <v>43008</v>
      </c>
      <c r="J3" s="16"/>
      <c r="K3" s="16"/>
      <c r="L3" s="16"/>
    </row>
    <row r="4" spans="1:20" ht="12" thickBot="1" x14ac:dyDescent="0.25">
      <c r="A4" s="10" t="s">
        <v>8</v>
      </c>
      <c r="B4" s="12">
        <v>62786.9</v>
      </c>
      <c r="C4" s="11">
        <v>57922.9</v>
      </c>
      <c r="D4" s="12">
        <v>55649.8</v>
      </c>
      <c r="E4" s="11">
        <v>58358.7</v>
      </c>
      <c r="F4" s="12">
        <v>5022.9520000000002</v>
      </c>
      <c r="G4" s="11">
        <v>4633.8320000000003</v>
      </c>
      <c r="H4" s="12">
        <v>4452</v>
      </c>
      <c r="I4" s="11">
        <v>4668.7</v>
      </c>
      <c r="J4" s="16"/>
      <c r="K4" s="16"/>
      <c r="L4" s="16"/>
      <c r="M4" s="13"/>
      <c r="N4" s="13"/>
      <c r="O4" s="13"/>
      <c r="P4" s="13"/>
      <c r="Q4" s="13"/>
      <c r="R4" s="13"/>
      <c r="S4" s="13"/>
      <c r="T4" s="13"/>
    </row>
    <row r="5" spans="1:20" ht="12" thickBot="1" x14ac:dyDescent="0.25">
      <c r="A5" s="14" t="s">
        <v>9</v>
      </c>
      <c r="B5" s="12">
        <v>30549</v>
      </c>
      <c r="C5" s="11">
        <v>29865.4</v>
      </c>
      <c r="D5" s="12">
        <v>28766.9</v>
      </c>
      <c r="E5" s="11">
        <v>29884.400000000001</v>
      </c>
      <c r="F5" s="12">
        <v>2443.92</v>
      </c>
      <c r="G5" s="11">
        <v>2389.232</v>
      </c>
      <c r="H5" s="12">
        <v>2301.4</v>
      </c>
      <c r="I5" s="11">
        <v>2390.8000000000002</v>
      </c>
      <c r="J5" s="16"/>
      <c r="K5" s="16"/>
      <c r="L5" s="16"/>
    </row>
    <row r="6" spans="1:20" ht="12" thickBot="1" x14ac:dyDescent="0.25">
      <c r="A6" s="14" t="s">
        <v>10</v>
      </c>
      <c r="B6" s="12">
        <v>31847.4</v>
      </c>
      <c r="C6" s="11">
        <v>27651.3</v>
      </c>
      <c r="D6" s="12">
        <v>26736.2</v>
      </c>
      <c r="E6" s="11">
        <v>28332.1</v>
      </c>
      <c r="F6" s="12">
        <v>2547.7920000000004</v>
      </c>
      <c r="G6" s="11">
        <v>2212.1039999999998</v>
      </c>
      <c r="H6" s="12">
        <v>2138.9</v>
      </c>
      <c r="I6" s="11">
        <v>2266.6</v>
      </c>
      <c r="J6" s="16"/>
      <c r="K6" s="16"/>
      <c r="L6" s="16"/>
    </row>
    <row r="7" spans="1:20" ht="23.25" thickBot="1" x14ac:dyDescent="0.25">
      <c r="A7" s="35" t="s">
        <v>12</v>
      </c>
      <c r="B7" s="12">
        <v>390.5</v>
      </c>
      <c r="C7" s="11">
        <v>406.3</v>
      </c>
      <c r="D7" s="12">
        <v>146.69999999999999</v>
      </c>
      <c r="E7" s="11">
        <v>142.19999999999999</v>
      </c>
      <c r="F7" s="12">
        <v>31.240000000000002</v>
      </c>
      <c r="G7" s="11">
        <v>32.504000000000005</v>
      </c>
      <c r="H7" s="12">
        <v>11.7</v>
      </c>
      <c r="I7" s="11">
        <v>11.4</v>
      </c>
      <c r="J7" s="16"/>
      <c r="K7" s="16"/>
      <c r="L7" s="16"/>
    </row>
    <row r="8" spans="1:20" ht="12" thickBot="1" x14ac:dyDescent="0.25">
      <c r="A8" s="10" t="s">
        <v>1</v>
      </c>
      <c r="B8" s="12">
        <v>571.1</v>
      </c>
      <c r="C8" s="11">
        <v>630.70000000000005</v>
      </c>
      <c r="D8" s="12">
        <v>618.70000000000005</v>
      </c>
      <c r="E8" s="11">
        <v>709.9</v>
      </c>
      <c r="F8" s="12">
        <v>45.688000000000002</v>
      </c>
      <c r="G8" s="11">
        <v>50.456000000000003</v>
      </c>
      <c r="H8" s="12">
        <v>49.5</v>
      </c>
      <c r="I8" s="11">
        <v>56.8</v>
      </c>
      <c r="J8" s="16"/>
      <c r="K8" s="16"/>
      <c r="L8" s="16"/>
    </row>
    <row r="9" spans="1:20" ht="12" thickBot="1" x14ac:dyDescent="0.25">
      <c r="A9" s="14" t="s">
        <v>11</v>
      </c>
      <c r="B9" s="12">
        <v>304.8</v>
      </c>
      <c r="C9" s="11">
        <v>301.2</v>
      </c>
      <c r="D9" s="12">
        <v>292.7</v>
      </c>
      <c r="E9" s="11">
        <v>348.7</v>
      </c>
      <c r="F9" s="12">
        <v>24.384</v>
      </c>
      <c r="G9" s="11">
        <v>24.096</v>
      </c>
      <c r="H9" s="12">
        <v>23.4</v>
      </c>
      <c r="I9" s="11">
        <v>27.9</v>
      </c>
      <c r="J9" s="16"/>
      <c r="K9" s="16"/>
      <c r="L9" s="16"/>
    </row>
    <row r="10" spans="1:20" ht="23.25" thickBot="1" x14ac:dyDescent="0.25">
      <c r="A10" s="19" t="s">
        <v>13</v>
      </c>
      <c r="B10" s="12">
        <v>201.5</v>
      </c>
      <c r="C10" s="11">
        <v>191.5</v>
      </c>
      <c r="D10" s="12">
        <v>193.1</v>
      </c>
      <c r="E10" s="11">
        <v>221.5</v>
      </c>
      <c r="F10" s="12">
        <v>16.12</v>
      </c>
      <c r="G10" s="11">
        <v>15.32</v>
      </c>
      <c r="H10" s="12">
        <v>15.4</v>
      </c>
      <c r="I10" s="11">
        <v>17.7</v>
      </c>
      <c r="J10" s="16"/>
      <c r="K10" s="16"/>
      <c r="L10" s="16"/>
    </row>
    <row r="11" spans="1:20" ht="12" thickBot="1" x14ac:dyDescent="0.25">
      <c r="A11" s="14" t="s">
        <v>14</v>
      </c>
      <c r="B11" s="12">
        <v>64.8</v>
      </c>
      <c r="C11" s="11">
        <v>138</v>
      </c>
      <c r="D11" s="12">
        <v>132.9</v>
      </c>
      <c r="E11" s="11">
        <v>139.6</v>
      </c>
      <c r="F11" s="12">
        <v>5.1840000000000002</v>
      </c>
      <c r="G11" s="11">
        <v>11.040000000000001</v>
      </c>
      <c r="H11" s="12">
        <v>10.6</v>
      </c>
      <c r="I11" s="11">
        <v>11.2</v>
      </c>
      <c r="J11" s="16"/>
      <c r="K11" s="16"/>
      <c r="L11" s="16"/>
    </row>
    <row r="12" spans="1:20" ht="12" thickBot="1" x14ac:dyDescent="0.25">
      <c r="A12" s="10" t="s">
        <v>15</v>
      </c>
      <c r="B12" s="12">
        <v>0</v>
      </c>
      <c r="C12" s="11">
        <v>0</v>
      </c>
      <c r="D12" s="12">
        <v>0</v>
      </c>
      <c r="E12" s="11">
        <v>0</v>
      </c>
      <c r="F12" s="12">
        <v>0</v>
      </c>
      <c r="G12" s="11">
        <v>0</v>
      </c>
      <c r="H12" s="12">
        <v>0</v>
      </c>
      <c r="I12" s="11">
        <v>0</v>
      </c>
      <c r="J12" s="16"/>
      <c r="K12" s="16"/>
      <c r="L12" s="16"/>
    </row>
    <row r="13" spans="1:20" ht="23.25" thickBot="1" x14ac:dyDescent="0.25">
      <c r="A13" s="10" t="s">
        <v>16</v>
      </c>
      <c r="B13" s="12">
        <v>0</v>
      </c>
      <c r="C13" s="11">
        <v>0</v>
      </c>
      <c r="D13" s="12">
        <v>0</v>
      </c>
      <c r="E13" s="11">
        <v>0</v>
      </c>
      <c r="F13" s="12">
        <v>0</v>
      </c>
      <c r="G13" s="11">
        <v>0</v>
      </c>
      <c r="H13" s="12">
        <v>0</v>
      </c>
      <c r="I13" s="11">
        <v>0</v>
      </c>
      <c r="J13" s="16"/>
      <c r="K13" s="16"/>
      <c r="L13" s="16"/>
    </row>
    <row r="14" spans="1:20" ht="12" thickBot="1" x14ac:dyDescent="0.25">
      <c r="A14" s="10" t="s">
        <v>17</v>
      </c>
      <c r="B14" s="12">
        <v>1574.8</v>
      </c>
      <c r="C14" s="11">
        <v>1374.4</v>
      </c>
      <c r="D14" s="12">
        <v>1287.7</v>
      </c>
      <c r="E14" s="11">
        <v>1119.9000000000001</v>
      </c>
      <c r="F14" s="12">
        <v>125.98399999999999</v>
      </c>
      <c r="G14" s="11">
        <v>109.95200000000001</v>
      </c>
      <c r="H14" s="12">
        <v>103</v>
      </c>
      <c r="I14" s="11">
        <v>89.6</v>
      </c>
      <c r="J14" s="16"/>
      <c r="K14" s="16"/>
      <c r="L14" s="16"/>
    </row>
    <row r="15" spans="1:20" ht="12" thickBot="1" x14ac:dyDescent="0.25">
      <c r="A15" s="19" t="s">
        <v>9</v>
      </c>
      <c r="B15" s="12">
        <v>1574.8</v>
      </c>
      <c r="C15" s="11">
        <v>1374.4</v>
      </c>
      <c r="D15" s="12">
        <v>1287.7</v>
      </c>
      <c r="E15" s="11">
        <v>1119.9000000000001</v>
      </c>
      <c r="F15" s="12">
        <v>125.98399999999999</v>
      </c>
      <c r="G15" s="11">
        <v>109.95200000000001</v>
      </c>
      <c r="H15" s="12">
        <v>103</v>
      </c>
      <c r="I15" s="11">
        <v>89.6</v>
      </c>
      <c r="J15" s="16"/>
      <c r="K15" s="16"/>
      <c r="L15" s="16"/>
    </row>
    <row r="16" spans="1:20" ht="12" thickBot="1" x14ac:dyDescent="0.25">
      <c r="A16" s="10" t="s">
        <v>18</v>
      </c>
      <c r="B16" s="12">
        <v>7836</v>
      </c>
      <c r="C16" s="11">
        <v>7836</v>
      </c>
      <c r="D16" s="12">
        <v>7089.6</v>
      </c>
      <c r="E16" s="11">
        <v>7089.6</v>
      </c>
      <c r="F16" s="12">
        <v>626.88</v>
      </c>
      <c r="G16" s="11">
        <v>626.88</v>
      </c>
      <c r="H16" s="12">
        <v>567.20000000000005</v>
      </c>
      <c r="I16" s="11">
        <v>567.20000000000005</v>
      </c>
      <c r="J16" s="16"/>
      <c r="K16" s="16"/>
      <c r="L16" s="16"/>
    </row>
    <row r="17" spans="1:12" ht="12.75" customHeight="1" thickBot="1" x14ac:dyDescent="0.25">
      <c r="A17" s="14" t="s">
        <v>19</v>
      </c>
      <c r="B17" s="12">
        <v>7836</v>
      </c>
      <c r="C17" s="11">
        <v>7836</v>
      </c>
      <c r="D17" s="12">
        <v>7089.6</v>
      </c>
      <c r="E17" s="11">
        <v>7089.6</v>
      </c>
      <c r="F17" s="12">
        <v>626.88</v>
      </c>
      <c r="G17" s="11">
        <v>626.88</v>
      </c>
      <c r="H17" s="12">
        <v>567.20000000000005</v>
      </c>
      <c r="I17" s="11">
        <v>567.20000000000005</v>
      </c>
      <c r="J17" s="16"/>
      <c r="K17" s="16"/>
      <c r="L17" s="16"/>
    </row>
    <row r="18" spans="1:12" ht="12" thickBot="1" x14ac:dyDescent="0.25">
      <c r="A18" s="10" t="s">
        <v>21</v>
      </c>
      <c r="B18" s="12">
        <v>841.5</v>
      </c>
      <c r="C18" s="11">
        <v>679.3</v>
      </c>
      <c r="D18" s="12">
        <v>641.5</v>
      </c>
      <c r="E18" s="11">
        <v>628.79999999999995</v>
      </c>
      <c r="F18" s="12">
        <v>67.320000000000007</v>
      </c>
      <c r="G18" s="11">
        <v>54.343999999999994</v>
      </c>
      <c r="H18" s="12">
        <v>51.3</v>
      </c>
      <c r="I18" s="11">
        <v>50.3</v>
      </c>
      <c r="J18" s="16"/>
      <c r="K18" s="16"/>
      <c r="L18" s="16"/>
    </row>
    <row r="19" spans="1:12" ht="12" thickBot="1" x14ac:dyDescent="0.25">
      <c r="A19" s="10" t="s">
        <v>20</v>
      </c>
      <c r="B19" s="12">
        <v>0</v>
      </c>
      <c r="C19" s="11">
        <v>0</v>
      </c>
      <c r="D19" s="12">
        <v>0</v>
      </c>
      <c r="E19" s="11">
        <v>0</v>
      </c>
      <c r="F19" s="12">
        <v>0</v>
      </c>
      <c r="G19" s="11">
        <v>0</v>
      </c>
      <c r="H19" s="12">
        <v>0</v>
      </c>
      <c r="I19" s="11">
        <v>0</v>
      </c>
      <c r="J19" s="16"/>
      <c r="K19" s="16"/>
      <c r="L19" s="16"/>
    </row>
    <row r="20" spans="1:12" ht="12" thickBot="1" x14ac:dyDescent="0.25">
      <c r="A20" s="45" t="s">
        <v>22</v>
      </c>
      <c r="B20" s="12">
        <v>73610.3</v>
      </c>
      <c r="C20" s="11">
        <v>68443.3</v>
      </c>
      <c r="D20" s="12">
        <v>65287.3</v>
      </c>
      <c r="E20" s="11">
        <v>67906.8</v>
      </c>
      <c r="F20" s="12">
        <v>5888.8240000000005</v>
      </c>
      <c r="G20" s="11">
        <v>5475.4639999999999</v>
      </c>
      <c r="H20" s="12">
        <v>5223</v>
      </c>
      <c r="I20" s="11">
        <v>5432.5</v>
      </c>
      <c r="J20" s="16"/>
      <c r="K20" s="16"/>
      <c r="L20" s="16"/>
    </row>
    <row r="21" spans="1:12" hidden="1" x14ac:dyDescent="0.2">
      <c r="J21" s="16"/>
      <c r="K21" s="16"/>
      <c r="L21" s="16"/>
    </row>
    <row r="22" spans="1:12" x14ac:dyDescent="0.2">
      <c r="F22" s="160"/>
      <c r="J22" s="16"/>
      <c r="K22" s="16"/>
      <c r="L22" s="16"/>
    </row>
    <row r="23" spans="1:12" x14ac:dyDescent="0.2">
      <c r="A23" s="16"/>
      <c r="B23" s="159"/>
      <c r="E23" s="16"/>
      <c r="F23" s="159"/>
      <c r="H23" s="16"/>
      <c r="I23" s="16"/>
      <c r="J23" s="16"/>
      <c r="K23" s="16"/>
      <c r="L23" s="16"/>
    </row>
    <row r="24" spans="1:12" x14ac:dyDescent="0.2">
      <c r="A24" s="16"/>
      <c r="B24" s="16"/>
      <c r="E24" s="16"/>
      <c r="H24" s="16"/>
      <c r="I24" s="16"/>
      <c r="J24" s="16"/>
      <c r="K24" s="16"/>
      <c r="L24" s="16"/>
    </row>
    <row r="25" spans="1:12" x14ac:dyDescent="0.2">
      <c r="A25" s="16"/>
      <c r="B25" s="16"/>
      <c r="E25" s="16"/>
      <c r="H25" s="16"/>
      <c r="I25" s="16"/>
      <c r="J25" s="16"/>
    </row>
    <row r="26" spans="1:12" x14ac:dyDescent="0.2">
      <c r="A26" s="16"/>
      <c r="B26" s="16"/>
      <c r="E26" s="16"/>
      <c r="H26" s="16"/>
      <c r="I26" s="16"/>
      <c r="J26" s="16"/>
    </row>
    <row r="27" spans="1:12" x14ac:dyDescent="0.2">
      <c r="A27" s="16"/>
      <c r="B27" s="16"/>
      <c r="E27" s="16"/>
      <c r="H27" s="16"/>
      <c r="I27" s="16"/>
      <c r="J27" s="16"/>
    </row>
    <row r="28" spans="1:12" x14ac:dyDescent="0.2">
      <c r="A28" s="16"/>
      <c r="B28" s="16"/>
      <c r="E28" s="16"/>
      <c r="H28" s="16"/>
      <c r="I28" s="16"/>
      <c r="J28" s="16"/>
    </row>
    <row r="29" spans="1:12" x14ac:dyDescent="0.2">
      <c r="B29" s="16"/>
      <c r="E29" s="16"/>
      <c r="H29" s="16"/>
      <c r="I29" s="16"/>
      <c r="J29" s="16"/>
    </row>
    <row r="30" spans="1:12" x14ac:dyDescent="0.2">
      <c r="A30" s="16"/>
      <c r="B30" s="16"/>
      <c r="E30" s="16"/>
      <c r="H30" s="16"/>
      <c r="I30" s="16"/>
      <c r="J30" s="16"/>
    </row>
    <row r="31" spans="1:12" x14ac:dyDescent="0.2">
      <c r="A31" s="16"/>
      <c r="B31" s="16"/>
      <c r="E31" s="16"/>
      <c r="H31" s="16"/>
      <c r="I31" s="16"/>
      <c r="J31" s="16"/>
    </row>
    <row r="32" spans="1:12" x14ac:dyDescent="0.2">
      <c r="A32" s="16"/>
      <c r="B32" s="16"/>
      <c r="E32" s="16"/>
      <c r="H32" s="16"/>
      <c r="I32" s="16"/>
      <c r="J32" s="16"/>
    </row>
    <row r="33" spans="1:10" x14ac:dyDescent="0.2">
      <c r="A33" s="16"/>
      <c r="B33" s="16"/>
      <c r="E33" s="16"/>
      <c r="H33" s="16"/>
      <c r="I33" s="16"/>
      <c r="J33" s="16"/>
    </row>
    <row r="34" spans="1:10" x14ac:dyDescent="0.2">
      <c r="A34" s="16"/>
      <c r="B34" s="16"/>
      <c r="E34" s="16"/>
      <c r="H34" s="16"/>
      <c r="I34" s="16"/>
      <c r="J34" s="16"/>
    </row>
    <row r="35" spans="1:10" x14ac:dyDescent="0.2">
      <c r="A35" s="16"/>
      <c r="B35" s="16"/>
      <c r="E35" s="16"/>
      <c r="H35" s="16"/>
      <c r="I35" s="16"/>
      <c r="J35" s="16"/>
    </row>
    <row r="36" spans="1:10" x14ac:dyDescent="0.2">
      <c r="A36" s="16"/>
      <c r="B36" s="16"/>
      <c r="E36" s="16"/>
      <c r="H36" s="16"/>
      <c r="I36" s="16"/>
      <c r="J36" s="16"/>
    </row>
    <row r="37" spans="1:10" x14ac:dyDescent="0.2">
      <c r="A37" s="16"/>
      <c r="B37" s="16"/>
      <c r="E37" s="16"/>
      <c r="H37" s="16"/>
      <c r="I37" s="16"/>
      <c r="J37" s="16"/>
    </row>
    <row r="38" spans="1:10" x14ac:dyDescent="0.2">
      <c r="A38" s="16"/>
      <c r="B38" s="16"/>
      <c r="E38" s="16"/>
      <c r="H38" s="16"/>
      <c r="I38" s="16"/>
      <c r="J38" s="16"/>
    </row>
    <row r="39" spans="1:10" x14ac:dyDescent="0.2">
      <c r="A39" s="16"/>
      <c r="B39" s="16"/>
      <c r="E39" s="16"/>
      <c r="H39" s="16"/>
      <c r="I39" s="16"/>
      <c r="J39" s="16"/>
    </row>
    <row r="40" spans="1:10" x14ac:dyDescent="0.2">
      <c r="A40" s="16"/>
      <c r="B40" s="16"/>
      <c r="E40" s="16"/>
      <c r="H40" s="16"/>
      <c r="I40" s="16"/>
      <c r="J40" s="16"/>
    </row>
  </sheetData>
  <mergeCells count="2">
    <mergeCell ref="B2:E2"/>
    <mergeCell ref="F1:I2"/>
  </mergeCells>
  <hyperlinks>
    <hyperlink ref="K1" location="'Spis treści'!A1" display="Spis treści"/>
  </hyperlinks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zoomScaleNormal="100" zoomScaleSheetLayoutView="90" workbookViewId="0">
      <selection activeCell="B7" sqref="B7"/>
    </sheetView>
  </sheetViews>
  <sheetFormatPr defaultRowHeight="15" x14ac:dyDescent="0.25"/>
  <cols>
    <col min="1" max="1" width="19.85546875" style="22" customWidth="1"/>
    <col min="2" max="12" width="14.5703125" style="22" customWidth="1"/>
    <col min="13" max="14" width="9.140625" style="91"/>
    <col min="15" max="15" width="11.7109375" style="91" customWidth="1"/>
    <col min="16" max="16384" width="9.140625" style="91"/>
  </cols>
  <sheetData>
    <row r="1" spans="1:15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O1" s="38" t="s">
        <v>23</v>
      </c>
    </row>
    <row r="2" spans="1:15" ht="15.75" thickBot="1" x14ac:dyDescent="0.3">
      <c r="A2" s="92"/>
      <c r="B2" s="202" t="s">
        <v>98</v>
      </c>
      <c r="C2" s="202"/>
      <c r="D2" s="202" t="s">
        <v>109</v>
      </c>
      <c r="E2" s="202"/>
      <c r="F2" s="93" t="s">
        <v>220</v>
      </c>
      <c r="G2" s="202" t="s">
        <v>110</v>
      </c>
      <c r="H2" s="202"/>
      <c r="I2" s="202" t="s">
        <v>5</v>
      </c>
      <c r="J2" s="202"/>
      <c r="K2" s="202" t="s">
        <v>111</v>
      </c>
      <c r="L2" s="202"/>
      <c r="M2" s="94"/>
    </row>
    <row r="3" spans="1:15" ht="15.75" thickBot="1" x14ac:dyDescent="0.3">
      <c r="A3" s="49" t="s">
        <v>112</v>
      </c>
      <c r="B3" s="156">
        <v>43281</v>
      </c>
      <c r="C3" s="156">
        <v>43100</v>
      </c>
      <c r="D3" s="156">
        <v>43281</v>
      </c>
      <c r="E3" s="156">
        <v>43100</v>
      </c>
      <c r="F3" s="95"/>
      <c r="G3" s="156">
        <v>43281</v>
      </c>
      <c r="H3" s="156">
        <v>43100</v>
      </c>
      <c r="I3" s="156">
        <v>43281</v>
      </c>
      <c r="J3" s="156">
        <v>43100</v>
      </c>
      <c r="K3" s="156">
        <v>43281</v>
      </c>
      <c r="L3" s="156">
        <v>43100</v>
      </c>
      <c r="M3" s="94"/>
    </row>
    <row r="4" spans="1:15" ht="23.25" thickBot="1" x14ac:dyDescent="0.3">
      <c r="A4" s="49" t="s">
        <v>113</v>
      </c>
      <c r="B4" s="96" t="s">
        <v>114</v>
      </c>
      <c r="C4" s="97" t="s">
        <v>114</v>
      </c>
      <c r="D4" s="96" t="s">
        <v>114</v>
      </c>
      <c r="E4" s="97" t="s">
        <v>114</v>
      </c>
      <c r="F4" s="98">
        <v>2.9</v>
      </c>
      <c r="G4" s="96" t="s">
        <v>114</v>
      </c>
      <c r="H4" s="99" t="s">
        <v>114</v>
      </c>
      <c r="I4" s="96" t="s">
        <v>114</v>
      </c>
      <c r="J4" s="99" t="s">
        <v>114</v>
      </c>
      <c r="K4" s="96" t="s">
        <v>114</v>
      </c>
      <c r="L4" s="99" t="s">
        <v>114</v>
      </c>
      <c r="M4" s="94"/>
    </row>
    <row r="5" spans="1:15" ht="45.75" thickBot="1" x14ac:dyDescent="0.3">
      <c r="A5" s="49" t="s">
        <v>115</v>
      </c>
      <c r="B5" s="96" t="s">
        <v>114</v>
      </c>
      <c r="C5" s="97" t="s">
        <v>114</v>
      </c>
      <c r="D5" s="96" t="s">
        <v>114</v>
      </c>
      <c r="E5" s="97" t="s">
        <v>114</v>
      </c>
      <c r="F5" s="98">
        <v>1.9</v>
      </c>
      <c r="G5" s="96" t="s">
        <v>114</v>
      </c>
      <c r="H5" s="99" t="s">
        <v>114</v>
      </c>
      <c r="I5" s="96" t="s">
        <v>114</v>
      </c>
      <c r="J5" s="99" t="s">
        <v>114</v>
      </c>
      <c r="K5" s="96" t="s">
        <v>114</v>
      </c>
      <c r="L5" s="99" t="s">
        <v>114</v>
      </c>
      <c r="M5" s="94"/>
    </row>
    <row r="6" spans="1:15" ht="23.25" thickBot="1" x14ac:dyDescent="0.3">
      <c r="A6" s="49" t="s">
        <v>116</v>
      </c>
      <c r="B6" s="96">
        <v>105.6</v>
      </c>
      <c r="C6" s="97">
        <v>38.5</v>
      </c>
      <c r="D6" s="96" t="s">
        <v>114</v>
      </c>
      <c r="E6" s="97" t="s">
        <v>114</v>
      </c>
      <c r="F6" s="98">
        <v>3.7</v>
      </c>
      <c r="G6" s="96">
        <v>105.6</v>
      </c>
      <c r="H6" s="99">
        <v>38.5</v>
      </c>
      <c r="I6" s="96">
        <v>390.6</v>
      </c>
      <c r="J6" s="99">
        <v>142.30000000000001</v>
      </c>
      <c r="K6" s="96">
        <v>31.2</v>
      </c>
      <c r="L6" s="99">
        <v>11.4</v>
      </c>
      <c r="M6" s="94"/>
    </row>
    <row r="7" spans="1:15" ht="15.75" thickBot="1" x14ac:dyDescent="0.3">
      <c r="A7" s="100" t="s">
        <v>22</v>
      </c>
      <c r="B7" s="183">
        <f>B6</f>
        <v>105.6</v>
      </c>
      <c r="C7" s="184">
        <v>38.5</v>
      </c>
      <c r="D7" s="183" t="s">
        <v>114</v>
      </c>
      <c r="E7" s="184" t="s">
        <v>114</v>
      </c>
      <c r="F7" s="185" t="s">
        <v>114</v>
      </c>
      <c r="G7" s="183">
        <f>G6</f>
        <v>105.6</v>
      </c>
      <c r="H7" s="186">
        <v>38.5</v>
      </c>
      <c r="I7" s="183">
        <f>I6</f>
        <v>390.6</v>
      </c>
      <c r="J7" s="186">
        <v>142.30000000000001</v>
      </c>
      <c r="K7" s="183">
        <f>K6</f>
        <v>31.2</v>
      </c>
      <c r="L7" s="186">
        <v>11.4</v>
      </c>
      <c r="M7" s="94"/>
    </row>
    <row r="8" spans="1:15" ht="15.75" hidden="1" thickTop="1" x14ac:dyDescent="0.25"/>
    <row r="9" spans="1:15" ht="15.75" thickTop="1" x14ac:dyDescent="0.25"/>
    <row r="10" spans="1:15" ht="23.25" hidden="1" customHeight="1" thickBot="1" x14ac:dyDescent="0.3">
      <c r="A10" s="49"/>
      <c r="B10" s="102"/>
      <c r="C10" s="93"/>
      <c r="D10" s="102"/>
      <c r="E10" s="98"/>
      <c r="F10" s="98"/>
      <c r="G10" s="102"/>
      <c r="H10" s="103"/>
      <c r="I10" s="102"/>
      <c r="J10" s="103"/>
      <c r="K10" s="102"/>
      <c r="L10" s="103"/>
    </row>
    <row r="11" spans="1:15" ht="15.75" hidden="1" customHeight="1" thickBot="1" x14ac:dyDescent="0.3">
      <c r="A11" s="49"/>
      <c r="B11" s="102"/>
      <c r="C11" s="93"/>
      <c r="D11" s="102"/>
      <c r="E11" s="98"/>
      <c r="F11" s="98"/>
      <c r="G11" s="102"/>
      <c r="H11" s="103"/>
      <c r="I11" s="102"/>
      <c r="J11" s="103"/>
      <c r="K11" s="102"/>
      <c r="L11" s="103"/>
    </row>
    <row r="12" spans="1:15" ht="15.75" hidden="1" customHeight="1" thickBot="1" x14ac:dyDescent="0.3">
      <c r="A12" s="49"/>
      <c r="B12" s="102"/>
      <c r="C12" s="93"/>
      <c r="D12" s="102"/>
      <c r="E12" s="98"/>
      <c r="F12" s="98"/>
      <c r="G12" s="102"/>
      <c r="H12" s="93"/>
      <c r="I12" s="102"/>
      <c r="J12" s="93"/>
      <c r="K12" s="102"/>
      <c r="L12" s="93"/>
    </row>
    <row r="13" spans="1:15" ht="15.75" hidden="1" customHeight="1" thickBot="1" x14ac:dyDescent="0.3">
      <c r="A13" s="100"/>
      <c r="B13" s="104"/>
      <c r="C13" s="101"/>
      <c r="D13" s="104"/>
      <c r="E13" s="101"/>
      <c r="F13" s="101"/>
      <c r="G13" s="104"/>
      <c r="H13" s="101"/>
      <c r="I13" s="104"/>
      <c r="J13" s="101"/>
      <c r="K13" s="104"/>
      <c r="L13" s="105"/>
    </row>
    <row r="16" spans="1:15" x14ac:dyDescent="0.25">
      <c r="B16" s="106"/>
      <c r="C16" s="106"/>
    </row>
    <row r="17" spans="2:3" x14ac:dyDescent="0.25">
      <c r="B17" s="106"/>
      <c r="C17" s="106"/>
    </row>
  </sheetData>
  <mergeCells count="5">
    <mergeCell ref="B2:C2"/>
    <mergeCell ref="D2:E2"/>
    <mergeCell ref="G2:H2"/>
    <mergeCell ref="I2:J2"/>
    <mergeCell ref="K2:L2"/>
  </mergeCells>
  <hyperlinks>
    <hyperlink ref="O1" location="'Spis treści'!A1" display="Spis treści"/>
  </hyperlinks>
  <pageMargins left="0.7" right="0.7" top="0.75" bottom="0.75" header="0.3" footer="0.3"/>
  <pageSetup paperSize="9" scale="4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zoomScaleNormal="100" workbookViewId="0">
      <selection activeCell="C15" sqref="C15"/>
    </sheetView>
  </sheetViews>
  <sheetFormatPr defaultColWidth="23.42578125" defaultRowHeight="15" x14ac:dyDescent="0.25"/>
  <cols>
    <col min="1" max="1" width="23.42578125" style="86"/>
    <col min="2" max="7" width="12.85546875" style="86" customWidth="1"/>
    <col min="8" max="8" width="11.85546875" style="1" customWidth="1"/>
    <col min="9" max="9" width="11.5703125" style="1" customWidth="1"/>
    <col min="10" max="10" width="11.28515625" style="1" customWidth="1"/>
    <col min="11" max="16384" width="23.42578125" style="1"/>
  </cols>
  <sheetData>
    <row r="1" spans="1:12" x14ac:dyDescent="0.25">
      <c r="A1" s="85"/>
      <c r="J1" s="38" t="s">
        <v>23</v>
      </c>
    </row>
    <row r="2" spans="1:12" x14ac:dyDescent="0.25">
      <c r="A2" s="205"/>
      <c r="B2" s="205"/>
      <c r="C2" s="205"/>
      <c r="D2" s="205"/>
      <c r="E2" s="205"/>
      <c r="F2" s="205"/>
      <c r="G2" s="205"/>
      <c r="H2" s="205"/>
    </row>
    <row r="3" spans="1:12" ht="53.25" customHeight="1" thickBot="1" x14ac:dyDescent="0.3">
      <c r="A3" s="87"/>
      <c r="B3" s="206" t="s">
        <v>94</v>
      </c>
      <c r="C3" s="206"/>
      <c r="D3" s="206" t="s">
        <v>95</v>
      </c>
      <c r="E3" s="206"/>
      <c r="F3" s="206" t="s">
        <v>96</v>
      </c>
      <c r="G3" s="206"/>
      <c r="H3" s="87"/>
    </row>
    <row r="4" spans="1:12" ht="45.75" thickBot="1" x14ac:dyDescent="0.3">
      <c r="A4" s="88" t="s">
        <v>97</v>
      </c>
      <c r="B4" s="33" t="s">
        <v>98</v>
      </c>
      <c r="C4" s="33" t="s">
        <v>99</v>
      </c>
      <c r="D4" s="33" t="s">
        <v>98</v>
      </c>
      <c r="E4" s="33" t="s">
        <v>99</v>
      </c>
      <c r="F4" s="33" t="s">
        <v>5</v>
      </c>
      <c r="G4" s="33" t="s">
        <v>100</v>
      </c>
      <c r="H4" s="87"/>
    </row>
    <row r="5" spans="1:12" ht="23.25" thickBot="1" x14ac:dyDescent="0.3">
      <c r="A5" s="88" t="s">
        <v>101</v>
      </c>
      <c r="B5" s="188">
        <v>27189.7</v>
      </c>
      <c r="C5" s="188">
        <v>0</v>
      </c>
      <c r="D5" s="188">
        <v>27189.7</v>
      </c>
      <c r="E5" s="188">
        <v>0</v>
      </c>
      <c r="F5" s="188">
        <v>1006.9</v>
      </c>
      <c r="G5" s="189">
        <v>3.7033181764020547E-2</v>
      </c>
      <c r="H5" s="87"/>
      <c r="I5" s="169"/>
      <c r="J5" s="169"/>
      <c r="K5" s="169"/>
      <c r="L5" s="169"/>
    </row>
    <row r="6" spans="1:12" x14ac:dyDescent="0.25">
      <c r="A6" s="207" t="s">
        <v>102</v>
      </c>
      <c r="B6" s="209">
        <v>2648.4</v>
      </c>
      <c r="C6" s="209">
        <f>430.8-8.5</f>
        <v>422.3</v>
      </c>
      <c r="D6" s="209">
        <v>2648.3</v>
      </c>
      <c r="E6" s="209">
        <f>430.9-8.5</f>
        <v>422.4</v>
      </c>
      <c r="F6" s="209">
        <v>572.6</v>
      </c>
      <c r="G6" s="203">
        <v>0.18646818297237125</v>
      </c>
      <c r="H6" s="169"/>
      <c r="I6" s="169"/>
      <c r="J6" s="169"/>
      <c r="K6" s="169"/>
      <c r="L6" s="169"/>
    </row>
    <row r="7" spans="1:12" ht="15.75" thickBot="1" x14ac:dyDescent="0.3">
      <c r="A7" s="208"/>
      <c r="B7" s="210"/>
      <c r="C7" s="210"/>
      <c r="D7" s="210"/>
      <c r="E7" s="210"/>
      <c r="F7" s="210"/>
      <c r="G7" s="204"/>
      <c r="H7" s="169"/>
      <c r="I7" s="169"/>
      <c r="J7" s="169"/>
      <c r="K7" s="169"/>
      <c r="L7" s="169"/>
    </row>
    <row r="8" spans="1:12" ht="15.75" thickBot="1" x14ac:dyDescent="0.3">
      <c r="A8" s="88" t="s">
        <v>103</v>
      </c>
      <c r="B8" s="188">
        <v>2401.6999999999998</v>
      </c>
      <c r="C8" s="188">
        <v>0</v>
      </c>
      <c r="D8" s="188">
        <v>2401.6999999999998</v>
      </c>
      <c r="E8" s="188">
        <v>0</v>
      </c>
      <c r="F8" s="188">
        <v>0</v>
      </c>
      <c r="G8" s="189">
        <v>0</v>
      </c>
      <c r="H8" s="169"/>
      <c r="I8" s="169"/>
      <c r="J8" s="169"/>
      <c r="K8" s="169"/>
      <c r="L8" s="169"/>
    </row>
    <row r="9" spans="1:12" ht="15.75" thickBot="1" x14ac:dyDescent="0.3">
      <c r="A9" s="88" t="s">
        <v>104</v>
      </c>
      <c r="B9" s="188">
        <v>0</v>
      </c>
      <c r="C9" s="188">
        <v>0</v>
      </c>
      <c r="D9" s="188">
        <v>0</v>
      </c>
      <c r="E9" s="188">
        <v>0</v>
      </c>
      <c r="F9" s="188">
        <v>0</v>
      </c>
      <c r="G9" s="189">
        <v>0.49999983081856408</v>
      </c>
      <c r="H9" s="169"/>
      <c r="I9" s="169"/>
      <c r="J9" s="169"/>
      <c r="K9" s="169"/>
      <c r="L9" s="169"/>
    </row>
    <row r="10" spans="1:12" ht="15.75" thickBot="1" x14ac:dyDescent="0.3">
      <c r="A10" s="88" t="s">
        <v>105</v>
      </c>
      <c r="B10" s="188">
        <v>4655.8</v>
      </c>
      <c r="C10" s="188">
        <v>3352.1</v>
      </c>
      <c r="D10" s="188">
        <v>4655.8</v>
      </c>
      <c r="E10" s="188">
        <v>3352.1</v>
      </c>
      <c r="F10" s="188">
        <v>4733.2</v>
      </c>
      <c r="G10" s="189">
        <v>0.59106984195076362</v>
      </c>
      <c r="H10" s="169"/>
      <c r="I10" s="169"/>
      <c r="J10" s="169"/>
      <c r="K10" s="169"/>
      <c r="L10" s="169"/>
    </row>
    <row r="11" spans="1:12" ht="15.75" thickBot="1" x14ac:dyDescent="0.3">
      <c r="A11" s="88" t="s">
        <v>106</v>
      </c>
      <c r="B11" s="188">
        <v>19388.599999999999</v>
      </c>
      <c r="C11" s="188">
        <v>4208.6000000000004</v>
      </c>
      <c r="D11" s="188">
        <v>19387.599999999999</v>
      </c>
      <c r="E11" s="188">
        <v>4207.1000000000004</v>
      </c>
      <c r="F11" s="188">
        <v>15145.3</v>
      </c>
      <c r="G11" s="189">
        <v>0.64189297636158771</v>
      </c>
      <c r="H11" s="169"/>
      <c r="I11" s="169"/>
      <c r="J11" s="169"/>
      <c r="K11" s="169"/>
      <c r="L11" s="169"/>
    </row>
    <row r="12" spans="1:12" ht="23.25" thickBot="1" x14ac:dyDescent="0.3">
      <c r="A12" s="88" t="s">
        <v>107</v>
      </c>
      <c r="B12" s="188">
        <v>20511.7</v>
      </c>
      <c r="C12" s="188">
        <v>59.2</v>
      </c>
      <c r="D12" s="188">
        <v>20511.7</v>
      </c>
      <c r="E12" s="188">
        <v>59.2</v>
      </c>
      <c r="F12" s="188">
        <v>8426.7000000000007</v>
      </c>
      <c r="G12" s="189">
        <v>0.40964028749489012</v>
      </c>
      <c r="H12" s="169"/>
      <c r="I12" s="169"/>
      <c r="J12" s="169"/>
      <c r="K12" s="169"/>
      <c r="L12" s="169"/>
    </row>
    <row r="13" spans="1:12" ht="23.25" thickBot="1" x14ac:dyDescent="0.3">
      <c r="A13" s="88" t="s">
        <v>108</v>
      </c>
      <c r="B13" s="188">
        <v>338.7</v>
      </c>
      <c r="C13" s="188">
        <v>2.2999999999999998</v>
      </c>
      <c r="D13" s="188">
        <v>338.7</v>
      </c>
      <c r="E13" s="188">
        <v>2.2999999999999998</v>
      </c>
      <c r="F13" s="188">
        <v>352.4</v>
      </c>
      <c r="G13" s="189">
        <v>1.0333585386838628</v>
      </c>
      <c r="H13" s="169"/>
      <c r="I13" s="169"/>
      <c r="J13" s="169"/>
      <c r="K13" s="169"/>
      <c r="L13" s="169"/>
    </row>
    <row r="14" spans="1:12" ht="15.75" thickBot="1" x14ac:dyDescent="0.3">
      <c r="A14" s="88" t="s">
        <v>2</v>
      </c>
      <c r="B14" s="188">
        <v>2216.1999999999998</v>
      </c>
      <c r="C14" s="188">
        <v>0</v>
      </c>
      <c r="D14" s="188">
        <v>2216.2999999999997</v>
      </c>
      <c r="E14" s="188">
        <v>0</v>
      </c>
      <c r="F14" s="188">
        <v>1153.4000000000001</v>
      </c>
      <c r="G14" s="189">
        <v>0.52042421136557149</v>
      </c>
      <c r="H14" s="169"/>
      <c r="I14" s="169"/>
      <c r="J14" s="169"/>
      <c r="K14" s="169"/>
      <c r="L14" s="169"/>
    </row>
    <row r="15" spans="1:12" ht="15.75" thickBot="1" x14ac:dyDescent="0.3">
      <c r="A15" s="50" t="s">
        <v>22</v>
      </c>
      <c r="B15" s="183">
        <f>SUM(B5:B14)</f>
        <v>79350.8</v>
      </c>
      <c r="C15" s="183">
        <f>SUM(C5:C14)</f>
        <v>8044.5</v>
      </c>
      <c r="D15" s="183">
        <f t="shared" ref="D15:F15" si="0">SUM(D5:D14)</f>
        <v>79349.8</v>
      </c>
      <c r="E15" s="183">
        <f t="shared" si="0"/>
        <v>8043.1</v>
      </c>
      <c r="F15" s="183">
        <f t="shared" si="0"/>
        <v>31390.500000000004</v>
      </c>
      <c r="G15" s="187">
        <v>0.35918798679832875</v>
      </c>
      <c r="H15" s="117"/>
      <c r="I15" s="169"/>
      <c r="J15" s="169"/>
      <c r="K15" s="169"/>
      <c r="L15" s="169"/>
    </row>
  </sheetData>
  <mergeCells count="11">
    <mergeCell ref="G6:G7"/>
    <mergeCell ref="A2:H2"/>
    <mergeCell ref="B3:C3"/>
    <mergeCell ref="D3:E3"/>
    <mergeCell ref="F3:G3"/>
    <mergeCell ref="A6:A7"/>
    <mergeCell ref="B6:B7"/>
    <mergeCell ref="C6:C7"/>
    <mergeCell ref="D6:D7"/>
    <mergeCell ref="E6:E7"/>
    <mergeCell ref="F6:F7"/>
  </mergeCells>
  <hyperlinks>
    <hyperlink ref="J1" location="'Spis treści'!A1" display="Spis treści"/>
  </hyperlinks>
  <pageMargins left="0.7" right="0.7" top="0.75" bottom="0.75" header="0.3" footer="0.3"/>
  <pageSetup paperSize="9" scale="64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4" zoomScaleNormal="100" workbookViewId="0">
      <selection activeCell="C15" sqref="C15"/>
    </sheetView>
  </sheetViews>
  <sheetFormatPr defaultColWidth="57.7109375" defaultRowHeight="15" x14ac:dyDescent="0.25"/>
  <cols>
    <col min="1" max="1" width="38.42578125" style="86" customWidth="1"/>
    <col min="2" max="3" width="15.42578125" style="108" customWidth="1"/>
    <col min="4" max="4" width="12.42578125" style="108" customWidth="1"/>
    <col min="5" max="5" width="14" style="108" customWidth="1"/>
    <col min="6" max="6" width="27.42578125" style="1" customWidth="1"/>
    <col min="7" max="7" width="12.42578125" style="1" customWidth="1"/>
    <col min="8" max="8" width="10.7109375" style="1" bestFit="1" customWidth="1"/>
    <col min="9" max="9" width="9.28515625" style="1" bestFit="1" customWidth="1"/>
    <col min="10" max="10" width="7.85546875" style="1" customWidth="1"/>
    <col min="11" max="11" width="8.5703125" style="1" customWidth="1"/>
    <col min="12" max="12" width="4.85546875" style="1" customWidth="1"/>
    <col min="13" max="16384" width="57.7109375" style="1"/>
  </cols>
  <sheetData>
    <row r="1" spans="1:7" x14ac:dyDescent="0.25">
      <c r="A1" s="107"/>
      <c r="G1" s="38" t="s">
        <v>23</v>
      </c>
    </row>
    <row r="2" spans="1:7" ht="15.75" thickBot="1" x14ac:dyDescent="0.3">
      <c r="A2" s="109"/>
      <c r="B2" s="206" t="s">
        <v>117</v>
      </c>
      <c r="C2" s="206"/>
      <c r="D2" s="211"/>
      <c r="E2" s="211"/>
    </row>
    <row r="3" spans="1:7" ht="45.75" thickBot="1" x14ac:dyDescent="0.3">
      <c r="A3" s="110"/>
      <c r="B3" s="33" t="s">
        <v>108</v>
      </c>
      <c r="C3" s="33" t="s">
        <v>118</v>
      </c>
      <c r="D3" s="33" t="s">
        <v>119</v>
      </c>
      <c r="E3" s="33" t="s">
        <v>120</v>
      </c>
    </row>
    <row r="4" spans="1:7" ht="15.75" thickBot="1" x14ac:dyDescent="0.3">
      <c r="A4" s="88" t="s">
        <v>104</v>
      </c>
      <c r="B4" s="188">
        <v>0</v>
      </c>
      <c r="C4" s="188">
        <v>7531.2</v>
      </c>
      <c r="D4" s="188">
        <v>-0.3</v>
      </c>
      <c r="E4" s="188">
        <f>SUM(B4:D4)</f>
        <v>7530.9</v>
      </c>
    </row>
    <row r="5" spans="1:7" ht="15.75" thickBot="1" x14ac:dyDescent="0.3">
      <c r="A5" s="88" t="s">
        <v>121</v>
      </c>
      <c r="B5" s="188">
        <v>635.5</v>
      </c>
      <c r="C5" s="188">
        <v>19779.5</v>
      </c>
      <c r="D5" s="188">
        <v>-314</v>
      </c>
      <c r="E5" s="190">
        <f t="shared" ref="E5:E8" si="0">SUM(B5:D5)</f>
        <v>20101</v>
      </c>
    </row>
    <row r="6" spans="1:7" ht="15.75" thickBot="1" x14ac:dyDescent="0.3">
      <c r="A6" s="88" t="s">
        <v>122</v>
      </c>
      <c r="B6" s="188">
        <v>389.2</v>
      </c>
      <c r="C6" s="188">
        <v>8686.6</v>
      </c>
      <c r="D6" s="188">
        <v>-180.7</v>
      </c>
      <c r="E6" s="190">
        <f t="shared" si="0"/>
        <v>8895.1</v>
      </c>
    </row>
    <row r="7" spans="1:7" ht="15.75" thickBot="1" x14ac:dyDescent="0.3">
      <c r="A7" s="88" t="s">
        <v>123</v>
      </c>
      <c r="B7" s="188">
        <v>1052.8</v>
      </c>
      <c r="C7" s="188">
        <v>38736.6</v>
      </c>
      <c r="D7" s="188">
        <v>-583.6</v>
      </c>
      <c r="E7" s="190">
        <f t="shared" si="0"/>
        <v>39205.800000000003</v>
      </c>
    </row>
    <row r="8" spans="1:7" ht="15.75" thickBot="1" x14ac:dyDescent="0.3">
      <c r="A8" s="88" t="s">
        <v>124</v>
      </c>
      <c r="B8" s="188">
        <v>0</v>
      </c>
      <c r="C8" s="188">
        <v>105.6</v>
      </c>
      <c r="D8" s="188">
        <v>0</v>
      </c>
      <c r="E8" s="190">
        <f t="shared" si="0"/>
        <v>105.6</v>
      </c>
    </row>
    <row r="9" spans="1:7" ht="15.75" thickBot="1" x14ac:dyDescent="0.3">
      <c r="A9" s="50" t="s">
        <v>125</v>
      </c>
      <c r="B9" s="183">
        <v>2077.5</v>
      </c>
      <c r="C9" s="183">
        <f>SUM(C4:C8)</f>
        <v>74839.5</v>
      </c>
      <c r="D9" s="183">
        <v>-1078.5999999999999</v>
      </c>
      <c r="E9" s="183">
        <f>SUM(E4:E8)</f>
        <v>75838.400000000009</v>
      </c>
    </row>
    <row r="10" spans="1:7" ht="15.75" thickBot="1" x14ac:dyDescent="0.3">
      <c r="A10" s="88"/>
      <c r="B10" s="188"/>
      <c r="C10" s="188"/>
      <c r="D10" s="188"/>
      <c r="E10" s="188">
        <f>SUM(B10:D10)</f>
        <v>0</v>
      </c>
    </row>
    <row r="11" spans="1:7" ht="15.75" thickBot="1" x14ac:dyDescent="0.3">
      <c r="A11" s="88" t="s">
        <v>101</v>
      </c>
      <c r="B11" s="188">
        <v>0</v>
      </c>
      <c r="C11" s="188">
        <v>27189.7</v>
      </c>
      <c r="D11" s="188">
        <v>0</v>
      </c>
      <c r="E11" s="190">
        <f>SUM(B11:D11)</f>
        <v>27189.7</v>
      </c>
    </row>
    <row r="12" spans="1:7" x14ac:dyDescent="0.25">
      <c r="A12" s="111" t="s">
        <v>126</v>
      </c>
      <c r="B12" s="209">
        <v>0</v>
      </c>
      <c r="C12" s="209">
        <v>3071</v>
      </c>
      <c r="D12" s="209">
        <v>-0.3</v>
      </c>
      <c r="E12" s="209">
        <v>3070.7</v>
      </c>
    </row>
    <row r="13" spans="1:7" ht="15.75" thickBot="1" x14ac:dyDescent="0.3">
      <c r="A13" s="88" t="s">
        <v>127</v>
      </c>
      <c r="B13" s="210"/>
      <c r="C13" s="210"/>
      <c r="D13" s="210"/>
      <c r="E13" s="210"/>
    </row>
    <row r="14" spans="1:7" ht="15.75" thickBot="1" x14ac:dyDescent="0.3">
      <c r="A14" s="88" t="s">
        <v>103</v>
      </c>
      <c r="B14" s="188">
        <v>0</v>
      </c>
      <c r="C14" s="188">
        <v>2401.6999999999998</v>
      </c>
      <c r="D14" s="188">
        <v>0</v>
      </c>
      <c r="E14" s="190">
        <f t="shared" ref="E14:E21" si="1">SUM(B14:D14)</f>
        <v>2401.6999999999998</v>
      </c>
    </row>
    <row r="15" spans="1:7" ht="15.75" thickBot="1" x14ac:dyDescent="0.3">
      <c r="A15" s="88" t="s">
        <v>104</v>
      </c>
      <c r="B15" s="188">
        <v>0</v>
      </c>
      <c r="C15" s="188">
        <v>0</v>
      </c>
      <c r="D15" s="188">
        <v>0</v>
      </c>
      <c r="E15" s="190">
        <f t="shared" si="1"/>
        <v>0</v>
      </c>
    </row>
    <row r="16" spans="1:7" ht="15.75" thickBot="1" x14ac:dyDescent="0.3">
      <c r="A16" s="88" t="s">
        <v>105</v>
      </c>
      <c r="B16" s="188">
        <v>0</v>
      </c>
      <c r="C16" s="188">
        <v>8010.7</v>
      </c>
      <c r="D16" s="188">
        <v>-2.8</v>
      </c>
      <c r="E16" s="190">
        <f t="shared" si="1"/>
        <v>8007.9</v>
      </c>
    </row>
    <row r="17" spans="1:5" ht="15.75" thickBot="1" x14ac:dyDescent="0.3">
      <c r="A17" s="88" t="s">
        <v>128</v>
      </c>
      <c r="B17" s="188">
        <v>0</v>
      </c>
      <c r="C17" s="188">
        <v>6160.1</v>
      </c>
      <c r="D17" s="188">
        <v>-1.6</v>
      </c>
      <c r="E17" s="190">
        <f t="shared" si="1"/>
        <v>6158.5</v>
      </c>
    </row>
    <row r="18" spans="1:5" ht="15.75" thickBot="1" x14ac:dyDescent="0.3">
      <c r="A18" s="88" t="s">
        <v>106</v>
      </c>
      <c r="B18" s="188">
        <v>0</v>
      </c>
      <c r="C18" s="188">
        <v>23709.1</v>
      </c>
      <c r="D18" s="188">
        <v>-111.9</v>
      </c>
      <c r="E18" s="190">
        <f t="shared" si="1"/>
        <v>23597.199999999997</v>
      </c>
    </row>
    <row r="19" spans="1:5" ht="15.75" thickBot="1" x14ac:dyDescent="0.3">
      <c r="A19" s="88" t="s">
        <v>107</v>
      </c>
      <c r="B19" s="188">
        <v>0</v>
      </c>
      <c r="C19" s="188">
        <v>20625.099999999999</v>
      </c>
      <c r="D19" s="188">
        <v>-54.1</v>
      </c>
      <c r="E19" s="190">
        <f t="shared" si="1"/>
        <v>20571</v>
      </c>
    </row>
    <row r="20" spans="1:5" ht="23.25" thickBot="1" x14ac:dyDescent="0.3">
      <c r="A20" s="88" t="s">
        <v>108</v>
      </c>
      <c r="B20" s="188">
        <v>829.30000000000007</v>
      </c>
      <c r="C20" s="188">
        <v>0</v>
      </c>
      <c r="D20" s="188">
        <v>-488.2</v>
      </c>
      <c r="E20" s="190">
        <f t="shared" si="1"/>
        <v>341.10000000000008</v>
      </c>
    </row>
    <row r="21" spans="1:5" ht="15.75" thickBot="1" x14ac:dyDescent="0.3">
      <c r="A21" s="88" t="s">
        <v>2</v>
      </c>
      <c r="B21" s="188">
        <v>0</v>
      </c>
      <c r="C21" s="188">
        <v>2216.1999999999998</v>
      </c>
      <c r="D21" s="188">
        <v>0</v>
      </c>
      <c r="E21" s="190">
        <f t="shared" si="1"/>
        <v>2216.1999999999998</v>
      </c>
    </row>
    <row r="22" spans="1:5" ht="15.75" thickBot="1" x14ac:dyDescent="0.3">
      <c r="A22" s="50" t="s">
        <v>129</v>
      </c>
      <c r="B22" s="183">
        <f>SUM(B11:B16,B18:B21)</f>
        <v>829.30000000000007</v>
      </c>
      <c r="C22" s="183">
        <f t="shared" ref="C22:E22" si="2">SUM(C11:C16,C18:C21)</f>
        <v>87223.499999999985</v>
      </c>
      <c r="D22" s="183">
        <f t="shared" si="2"/>
        <v>-657.3</v>
      </c>
      <c r="E22" s="183">
        <f t="shared" si="2"/>
        <v>87395.5</v>
      </c>
    </row>
    <row r="23" spans="1:5" ht="15.75" thickBot="1" x14ac:dyDescent="0.3">
      <c r="A23" s="88"/>
      <c r="B23" s="188"/>
      <c r="C23" s="188"/>
      <c r="D23" s="188"/>
      <c r="E23" s="188"/>
    </row>
    <row r="24" spans="1:5" ht="15.75" thickBot="1" x14ac:dyDescent="0.3">
      <c r="A24" s="50" t="s">
        <v>130</v>
      </c>
      <c r="B24" s="183">
        <f>B22+B9</f>
        <v>2906.8</v>
      </c>
      <c r="C24" s="183">
        <f t="shared" ref="C24:E24" si="3">C22+C9</f>
        <v>162063</v>
      </c>
      <c r="D24" s="183">
        <f t="shared" si="3"/>
        <v>-1735.8999999999999</v>
      </c>
      <c r="E24" s="183">
        <f t="shared" si="3"/>
        <v>163233.90000000002</v>
      </c>
    </row>
    <row r="25" spans="1:5" x14ac:dyDescent="0.25">
      <c r="A25" s="112" t="s">
        <v>131</v>
      </c>
      <c r="B25" s="113"/>
      <c r="C25" s="196"/>
      <c r="D25" s="113"/>
      <c r="E25" s="113"/>
    </row>
    <row r="26" spans="1:5" x14ac:dyDescent="0.25">
      <c r="A26" s="114"/>
    </row>
    <row r="27" spans="1:5" x14ac:dyDescent="0.25">
      <c r="A27" s="115"/>
    </row>
  </sheetData>
  <mergeCells count="6">
    <mergeCell ref="B2:C2"/>
    <mergeCell ref="D2:E2"/>
    <mergeCell ref="B12:B13"/>
    <mergeCell ref="C12:C13"/>
    <mergeCell ref="D12:D13"/>
    <mergeCell ref="E12:E13"/>
  </mergeCells>
  <hyperlinks>
    <hyperlink ref="G1" location="'Spis treści'!A1" display="Spis treści"/>
  </hyperlinks>
  <pageMargins left="0.7" right="0.7" top="0.75" bottom="0.75" header="0.3" footer="0.3"/>
  <pageSetup paperSize="9" scale="91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4"/>
  <sheetViews>
    <sheetView topLeftCell="A10" zoomScaleNormal="100" workbookViewId="0">
      <selection activeCell="C16" sqref="C16:E16"/>
    </sheetView>
  </sheetViews>
  <sheetFormatPr defaultColWidth="25.85546875" defaultRowHeight="15" x14ac:dyDescent="0.25"/>
  <cols>
    <col min="1" max="1" width="33.85546875" style="86" customWidth="1"/>
    <col min="2" max="3" width="16.42578125" style="86" customWidth="1"/>
    <col min="4" max="4" width="16.42578125" style="116" customWidth="1"/>
    <col min="5" max="5" width="16.42578125" style="86" customWidth="1"/>
    <col min="6" max="16384" width="25.85546875" style="1"/>
  </cols>
  <sheetData>
    <row r="2" spans="1:5" ht="15.75" thickBot="1" x14ac:dyDescent="0.3">
      <c r="A2" s="109"/>
      <c r="B2" s="206" t="s">
        <v>117</v>
      </c>
      <c r="C2" s="206"/>
      <c r="D2" s="212"/>
      <c r="E2" s="212"/>
    </row>
    <row r="3" spans="1:5" ht="79.5" customHeight="1" x14ac:dyDescent="0.25">
      <c r="A3" s="109"/>
      <c r="B3" s="118" t="s">
        <v>108</v>
      </c>
      <c r="C3" s="118" t="s">
        <v>118</v>
      </c>
      <c r="D3" s="119" t="s">
        <v>119</v>
      </c>
      <c r="E3" s="120" t="s">
        <v>132</v>
      </c>
    </row>
    <row r="4" spans="1:5" ht="15.75" thickBot="1" x14ac:dyDescent="0.3">
      <c r="A4" s="88" t="s">
        <v>133</v>
      </c>
      <c r="B4" s="188">
        <v>66.8</v>
      </c>
      <c r="C4" s="188">
        <v>1904.4</v>
      </c>
      <c r="D4" s="188">
        <v>-47</v>
      </c>
      <c r="E4" s="188">
        <v>1924.2</v>
      </c>
    </row>
    <row r="5" spans="1:5" ht="15.75" thickBot="1" x14ac:dyDescent="0.3">
      <c r="A5" s="88" t="s">
        <v>134</v>
      </c>
      <c r="B5" s="188">
        <v>11.8</v>
      </c>
      <c r="C5" s="188">
        <v>1083.2</v>
      </c>
      <c r="D5" s="188">
        <v>-6.9</v>
      </c>
      <c r="E5" s="190">
        <v>1088.0999999999999</v>
      </c>
    </row>
    <row r="6" spans="1:5" ht="15.75" thickBot="1" x14ac:dyDescent="0.3">
      <c r="A6" s="88" t="s">
        <v>135</v>
      </c>
      <c r="B6" s="188">
        <v>557.4</v>
      </c>
      <c r="C6" s="188">
        <v>24427.200000000001</v>
      </c>
      <c r="D6" s="188">
        <v>-231.1</v>
      </c>
      <c r="E6" s="190">
        <v>24753.500000000004</v>
      </c>
    </row>
    <row r="7" spans="1:5" ht="34.5" thickBot="1" x14ac:dyDescent="0.3">
      <c r="A7" s="88" t="s">
        <v>136</v>
      </c>
      <c r="B7" s="188">
        <v>143</v>
      </c>
      <c r="C7" s="188">
        <v>3000.9</v>
      </c>
      <c r="D7" s="188">
        <v>-74.7</v>
      </c>
      <c r="E7" s="190">
        <v>3069.2000000000003</v>
      </c>
    </row>
    <row r="8" spans="1:5" ht="15.75" thickBot="1" x14ac:dyDescent="0.3">
      <c r="A8" s="88" t="s">
        <v>137</v>
      </c>
      <c r="B8" s="188">
        <v>214.3</v>
      </c>
      <c r="C8" s="188">
        <v>4463.3</v>
      </c>
      <c r="D8" s="188">
        <v>-154.1</v>
      </c>
      <c r="E8" s="190">
        <v>4523.5</v>
      </c>
    </row>
    <row r="9" spans="1:5" ht="23.25" thickBot="1" x14ac:dyDescent="0.3">
      <c r="A9" s="88" t="s">
        <v>138</v>
      </c>
      <c r="B9" s="188">
        <v>652.29999999999995</v>
      </c>
      <c r="C9" s="188">
        <v>17575</v>
      </c>
      <c r="D9" s="188">
        <v>-363.7</v>
      </c>
      <c r="E9" s="190">
        <v>17863.599999999999</v>
      </c>
    </row>
    <row r="10" spans="1:5" ht="15.75" thickBot="1" x14ac:dyDescent="0.3">
      <c r="A10" s="88" t="s">
        <v>139</v>
      </c>
      <c r="B10" s="188">
        <v>87.600000000000009</v>
      </c>
      <c r="C10" s="188">
        <v>6850.6</v>
      </c>
      <c r="D10" s="188">
        <v>-49.9</v>
      </c>
      <c r="E10" s="190">
        <v>6888.3000000000011</v>
      </c>
    </row>
    <row r="11" spans="1:5" ht="23.25" thickBot="1" x14ac:dyDescent="0.3">
      <c r="A11" s="88" t="s">
        <v>140</v>
      </c>
      <c r="B11" s="188">
        <v>8.6</v>
      </c>
      <c r="C11" s="188">
        <v>1028.3</v>
      </c>
      <c r="D11" s="188">
        <v>-8.3000000000000007</v>
      </c>
      <c r="E11" s="190">
        <v>1028.5999999999999</v>
      </c>
    </row>
    <row r="12" spans="1:5" ht="15.75" thickBot="1" x14ac:dyDescent="0.3">
      <c r="A12" s="88" t="s">
        <v>141</v>
      </c>
      <c r="B12" s="188">
        <v>0</v>
      </c>
      <c r="C12" s="188">
        <v>0</v>
      </c>
      <c r="D12" s="188">
        <v>0</v>
      </c>
      <c r="E12" s="190">
        <v>0</v>
      </c>
    </row>
    <row r="13" spans="1:5" ht="15.75" thickBot="1" x14ac:dyDescent="0.3">
      <c r="A13" s="88" t="s">
        <v>142</v>
      </c>
      <c r="B13" s="188">
        <v>4.2</v>
      </c>
      <c r="C13" s="188">
        <v>14605.5</v>
      </c>
      <c r="D13" s="188">
        <v>-4.9000000000000004</v>
      </c>
      <c r="E13" s="190">
        <v>14604.800000000001</v>
      </c>
    </row>
    <row r="14" spans="1:5" ht="23.25" thickBot="1" x14ac:dyDescent="0.3">
      <c r="A14" s="88" t="s">
        <v>143</v>
      </c>
      <c r="B14" s="188">
        <v>459.5</v>
      </c>
      <c r="C14" s="188">
        <v>14873.1</v>
      </c>
      <c r="D14" s="188">
        <v>-208.1</v>
      </c>
      <c r="E14" s="190">
        <v>15124.5</v>
      </c>
    </row>
    <row r="15" spans="1:5" ht="23.25" thickBot="1" x14ac:dyDescent="0.3">
      <c r="A15" s="88" t="s">
        <v>144</v>
      </c>
      <c r="B15" s="188">
        <v>0</v>
      </c>
      <c r="C15" s="188">
        <v>0</v>
      </c>
      <c r="D15" s="188">
        <v>0</v>
      </c>
      <c r="E15" s="190">
        <v>0</v>
      </c>
    </row>
    <row r="16" spans="1:5" ht="23.25" thickBot="1" x14ac:dyDescent="0.3">
      <c r="A16" s="88" t="s">
        <v>145</v>
      </c>
      <c r="B16" s="188">
        <v>0</v>
      </c>
      <c r="C16" s="188">
        <v>27671.8</v>
      </c>
      <c r="D16" s="188">
        <v>-0.3</v>
      </c>
      <c r="E16" s="190">
        <v>27671.5</v>
      </c>
    </row>
    <row r="17" spans="1:5" ht="15.75" thickBot="1" x14ac:dyDescent="0.3">
      <c r="A17" s="88" t="s">
        <v>146</v>
      </c>
      <c r="B17" s="188">
        <v>3.7</v>
      </c>
      <c r="C17" s="188">
        <v>107.2</v>
      </c>
      <c r="D17" s="188">
        <v>-2.1</v>
      </c>
      <c r="E17" s="190">
        <v>108.80000000000001</v>
      </c>
    </row>
    <row r="18" spans="1:5" ht="23.25" thickBot="1" x14ac:dyDescent="0.3">
      <c r="A18" s="88" t="s">
        <v>147</v>
      </c>
      <c r="B18" s="188">
        <v>11.1</v>
      </c>
      <c r="C18" s="188">
        <v>772.8</v>
      </c>
      <c r="D18" s="188">
        <v>-6.8</v>
      </c>
      <c r="E18" s="190">
        <v>777.1</v>
      </c>
    </row>
    <row r="19" spans="1:5" ht="15.75" thickBot="1" x14ac:dyDescent="0.3">
      <c r="A19" s="88" t="s">
        <v>148</v>
      </c>
      <c r="B19" s="188">
        <v>53.9</v>
      </c>
      <c r="C19" s="188">
        <v>1065.3</v>
      </c>
      <c r="D19" s="188">
        <v>-30.9</v>
      </c>
      <c r="E19" s="190">
        <v>1088.3</v>
      </c>
    </row>
    <row r="20" spans="1:5" ht="15.75" thickBot="1" x14ac:dyDescent="0.3">
      <c r="A20" s="88" t="s">
        <v>149</v>
      </c>
      <c r="B20" s="188">
        <v>595.29999999999995</v>
      </c>
      <c r="C20" s="188">
        <v>39380.199999999997</v>
      </c>
      <c r="D20" s="188">
        <v>-482.4</v>
      </c>
      <c r="E20" s="190">
        <v>39493.1</v>
      </c>
    </row>
    <row r="21" spans="1:5" ht="15.75" thickBot="1" x14ac:dyDescent="0.3">
      <c r="A21" s="88" t="s">
        <v>150</v>
      </c>
      <c r="B21" s="188">
        <v>37.299999999999997</v>
      </c>
      <c r="C21" s="188">
        <v>3254.2</v>
      </c>
      <c r="D21" s="188">
        <v>-64.7</v>
      </c>
      <c r="E21" s="190">
        <v>3226.8</v>
      </c>
    </row>
    <row r="22" spans="1:5" ht="15.75" thickBot="1" x14ac:dyDescent="0.3">
      <c r="A22" s="50" t="s">
        <v>151</v>
      </c>
      <c r="B22" s="183">
        <v>2906.8</v>
      </c>
      <c r="C22" s="183">
        <f>SUM(C4:C21)</f>
        <v>162063.00000000003</v>
      </c>
      <c r="D22" s="183">
        <v>-1735.8999999999999</v>
      </c>
      <c r="E22" s="183">
        <f>SUM(E4:E21)</f>
        <v>163233.9</v>
      </c>
    </row>
    <row r="23" spans="1:5" x14ac:dyDescent="0.25">
      <c r="A23" s="114"/>
      <c r="B23" s="135"/>
      <c r="C23" s="135"/>
      <c r="D23" s="135"/>
      <c r="E23" s="135"/>
    </row>
    <row r="24" spans="1:5" x14ac:dyDescent="0.25">
      <c r="B24" s="162"/>
      <c r="C24" s="162"/>
      <c r="D24" s="162"/>
      <c r="E24" s="162"/>
    </row>
  </sheetData>
  <mergeCells count="2">
    <mergeCell ref="B2:C2"/>
    <mergeCell ref="D2:E2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zoomScaleNormal="100" workbookViewId="0">
      <selection activeCell="G10" sqref="G10"/>
    </sheetView>
  </sheetViews>
  <sheetFormatPr defaultRowHeight="15" x14ac:dyDescent="0.25"/>
  <cols>
    <col min="1" max="1" width="27" style="86" customWidth="1"/>
    <col min="2" max="2" width="12.42578125" style="86" customWidth="1"/>
    <col min="3" max="3" width="14" style="86" bestFit="1" customWidth="1"/>
    <col min="4" max="4" width="12.42578125" style="86" customWidth="1"/>
    <col min="5" max="6" width="12.42578125" style="86" hidden="1" customWidth="1"/>
    <col min="7" max="7" width="14" style="86" bestFit="1" customWidth="1"/>
    <col min="8" max="8" width="9.28515625" style="1" bestFit="1" customWidth="1"/>
    <col min="9" max="9" width="10.7109375" style="1" bestFit="1" customWidth="1"/>
    <col min="10" max="10" width="11.85546875" style="1" customWidth="1"/>
    <col min="11" max="11" width="11.42578125" style="1" bestFit="1" customWidth="1"/>
    <col min="12" max="12" width="9.85546875" style="1" bestFit="1" customWidth="1"/>
    <col min="13" max="14" width="9.28515625" style="1" bestFit="1" customWidth="1"/>
    <col min="15" max="16384" width="9.140625" style="1"/>
  </cols>
  <sheetData>
    <row r="1" spans="1:14" x14ac:dyDescent="0.25">
      <c r="J1" s="38" t="s">
        <v>23</v>
      </c>
    </row>
    <row r="2" spans="1:14" ht="13.5" customHeight="1" thickBot="1" x14ac:dyDescent="0.3">
      <c r="A2" s="109"/>
      <c r="B2" s="206" t="s">
        <v>117</v>
      </c>
      <c r="C2" s="206"/>
      <c r="D2" s="213" t="s">
        <v>152</v>
      </c>
      <c r="E2" s="87"/>
      <c r="F2" s="87"/>
      <c r="G2" s="213" t="s">
        <v>120</v>
      </c>
    </row>
    <row r="3" spans="1:14" ht="57" customHeight="1" thickBot="1" x14ac:dyDescent="0.3">
      <c r="A3" s="109"/>
      <c r="B3" s="121" t="s">
        <v>108</v>
      </c>
      <c r="C3" s="121" t="s">
        <v>118</v>
      </c>
      <c r="D3" s="213"/>
      <c r="E3" s="122" t="s">
        <v>120</v>
      </c>
      <c r="F3" s="122" t="s">
        <v>119</v>
      </c>
      <c r="G3" s="213"/>
    </row>
    <row r="4" spans="1:14" ht="15.75" thickBot="1" x14ac:dyDescent="0.3">
      <c r="A4" s="88" t="s">
        <v>153</v>
      </c>
      <c r="B4" s="188">
        <v>2903.2</v>
      </c>
      <c r="C4" s="188">
        <v>152822.39999999999</v>
      </c>
      <c r="D4" s="188">
        <v>-1730.6</v>
      </c>
      <c r="E4" s="188">
        <v>153221</v>
      </c>
      <c r="F4" s="157">
        <v>0</v>
      </c>
      <c r="G4" s="188">
        <f>SUM(B4:D4)</f>
        <v>153995</v>
      </c>
      <c r="L4" s="89"/>
      <c r="M4" s="89"/>
      <c r="N4" s="89"/>
    </row>
    <row r="5" spans="1:14" ht="15.75" thickBot="1" x14ac:dyDescent="0.3">
      <c r="A5" s="88" t="s">
        <v>157</v>
      </c>
      <c r="B5" s="188">
        <v>0</v>
      </c>
      <c r="C5" s="188">
        <v>2579.6999999999998</v>
      </c>
      <c r="D5" s="188">
        <v>-0.4</v>
      </c>
      <c r="E5" s="188">
        <v>2579.2999999999997</v>
      </c>
      <c r="F5" s="157">
        <v>0</v>
      </c>
      <c r="G5" s="188">
        <f t="shared" ref="G5:G11" si="0">SUM(B5:D5)</f>
        <v>2579.2999999999997</v>
      </c>
      <c r="L5" s="89"/>
      <c r="M5" s="89"/>
      <c r="N5" s="89"/>
    </row>
    <row r="6" spans="1:14" ht="15.75" thickBot="1" x14ac:dyDescent="0.3">
      <c r="A6" s="88" t="s">
        <v>154</v>
      </c>
      <c r="B6" s="188">
        <v>0</v>
      </c>
      <c r="C6" s="188">
        <v>2177.9</v>
      </c>
      <c r="D6" s="188">
        <v>-0.1</v>
      </c>
      <c r="E6" s="188">
        <v>2177.8000000000002</v>
      </c>
      <c r="F6" s="157">
        <v>0</v>
      </c>
      <c r="G6" s="188">
        <f t="shared" si="0"/>
        <v>2177.8000000000002</v>
      </c>
      <c r="L6" s="89"/>
      <c r="M6" s="89"/>
      <c r="N6" s="89"/>
    </row>
    <row r="7" spans="1:14" ht="15.75" thickBot="1" x14ac:dyDescent="0.3">
      <c r="A7" s="88" t="s">
        <v>221</v>
      </c>
      <c r="B7" s="188">
        <v>0</v>
      </c>
      <c r="C7" s="188">
        <v>768</v>
      </c>
      <c r="D7" s="188">
        <v>0</v>
      </c>
      <c r="E7" s="188">
        <v>768</v>
      </c>
      <c r="F7" s="157">
        <v>0</v>
      </c>
      <c r="G7" s="188">
        <f t="shared" si="0"/>
        <v>768</v>
      </c>
      <c r="L7" s="89"/>
      <c r="M7" s="89"/>
      <c r="N7" s="89"/>
    </row>
    <row r="8" spans="1:14" ht="15.75" thickBot="1" x14ac:dyDescent="0.3">
      <c r="A8" s="88" t="s">
        <v>156</v>
      </c>
      <c r="B8" s="188">
        <v>0</v>
      </c>
      <c r="C8" s="188">
        <v>659.9</v>
      </c>
      <c r="D8" s="188">
        <v>0</v>
      </c>
      <c r="E8" s="188">
        <v>659.9</v>
      </c>
      <c r="F8" s="157">
        <v>0</v>
      </c>
      <c r="G8" s="188">
        <f t="shared" si="0"/>
        <v>659.9</v>
      </c>
      <c r="L8" s="89"/>
      <c r="M8" s="89"/>
      <c r="N8" s="89"/>
    </row>
    <row r="9" spans="1:14" ht="15.75" thickBot="1" x14ac:dyDescent="0.3">
      <c r="A9" s="88" t="s">
        <v>158</v>
      </c>
      <c r="B9" s="188">
        <v>0</v>
      </c>
      <c r="C9" s="188">
        <v>636.6</v>
      </c>
      <c r="D9" s="188">
        <v>0</v>
      </c>
      <c r="E9" s="188">
        <v>636.6</v>
      </c>
      <c r="F9" s="157">
        <v>0</v>
      </c>
      <c r="G9" s="188">
        <f t="shared" si="0"/>
        <v>636.6</v>
      </c>
      <c r="J9" s="170"/>
      <c r="L9" s="89"/>
      <c r="M9" s="89"/>
      <c r="N9" s="89"/>
    </row>
    <row r="10" spans="1:14" ht="15.75" thickBot="1" x14ac:dyDescent="0.3">
      <c r="A10" s="88" t="s">
        <v>155</v>
      </c>
      <c r="B10" s="188">
        <v>0</v>
      </c>
      <c r="C10" s="188">
        <v>423.6</v>
      </c>
      <c r="D10" s="188">
        <v>0</v>
      </c>
      <c r="E10" s="188">
        <v>423.6</v>
      </c>
      <c r="F10" s="157">
        <v>0</v>
      </c>
      <c r="G10" s="188">
        <f t="shared" si="0"/>
        <v>423.6</v>
      </c>
      <c r="L10" s="89"/>
      <c r="M10" s="89"/>
      <c r="N10" s="89"/>
    </row>
    <row r="11" spans="1:14" ht="15.75" thickBot="1" x14ac:dyDescent="0.3">
      <c r="A11" s="88" t="s">
        <v>159</v>
      </c>
      <c r="B11" s="188">
        <v>3.6</v>
      </c>
      <c r="C11" s="188">
        <v>1994.9</v>
      </c>
      <c r="D11" s="188">
        <v>-4.8</v>
      </c>
      <c r="E11" s="188">
        <v>1993.7</v>
      </c>
      <c r="F11" s="157">
        <v>0</v>
      </c>
      <c r="G11" s="188">
        <f t="shared" si="0"/>
        <v>1993.7</v>
      </c>
      <c r="L11" s="89"/>
      <c r="M11" s="89"/>
      <c r="N11" s="89"/>
    </row>
    <row r="12" spans="1:14" ht="15.75" thickBot="1" x14ac:dyDescent="0.3">
      <c r="A12" s="50" t="s">
        <v>151</v>
      </c>
      <c r="B12" s="183">
        <f>SUM(B4:B11)</f>
        <v>2906.7999999999997</v>
      </c>
      <c r="C12" s="183">
        <f t="shared" ref="C12:F12" si="1">SUM(C4:C11)</f>
        <v>162063</v>
      </c>
      <c r="D12" s="183">
        <f t="shared" si="1"/>
        <v>-1735.8999999999999</v>
      </c>
      <c r="E12" s="183">
        <f t="shared" si="1"/>
        <v>162459.9</v>
      </c>
      <c r="F12" s="158">
        <f t="shared" si="1"/>
        <v>0</v>
      </c>
      <c r="G12" s="183">
        <f>SUM(G4:G11)</f>
        <v>163233.9</v>
      </c>
      <c r="H12" s="171"/>
      <c r="I12" s="171"/>
      <c r="J12" s="171"/>
      <c r="K12" s="171"/>
      <c r="L12" s="89"/>
      <c r="M12" s="89"/>
      <c r="N12" s="89"/>
    </row>
    <row r="13" spans="1:14" x14ac:dyDescent="0.25">
      <c r="A13" s="112" t="s">
        <v>160</v>
      </c>
      <c r="B13" s="163"/>
      <c r="C13" s="163"/>
      <c r="D13" s="163"/>
      <c r="E13" s="163"/>
      <c r="F13" s="163"/>
      <c r="G13" s="163"/>
    </row>
    <row r="14" spans="1:14" x14ac:dyDescent="0.25">
      <c r="B14" s="163"/>
      <c r="C14" s="163"/>
      <c r="D14" s="163"/>
      <c r="E14" s="163"/>
      <c r="F14" s="163"/>
      <c r="G14" s="163"/>
    </row>
  </sheetData>
  <mergeCells count="3">
    <mergeCell ref="B2:C2"/>
    <mergeCell ref="D2:D3"/>
    <mergeCell ref="G2:G3"/>
  </mergeCells>
  <hyperlinks>
    <hyperlink ref="J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zoomScaleNormal="100" zoomScaleSheetLayoutView="90" workbookViewId="0">
      <selection activeCell="D7" sqref="D7"/>
    </sheetView>
  </sheetViews>
  <sheetFormatPr defaultColWidth="33.42578125" defaultRowHeight="15" x14ac:dyDescent="0.25"/>
  <cols>
    <col min="1" max="1" width="24.7109375" style="120" customWidth="1"/>
    <col min="2" max="2" width="9.5703125" style="120" customWidth="1"/>
    <col min="3" max="3" width="11.140625" style="120" customWidth="1"/>
    <col min="4" max="4" width="12.42578125" style="120" customWidth="1"/>
    <col min="5" max="5" width="9.5703125" style="120" customWidth="1"/>
    <col min="6" max="6" width="10.42578125" style="120" customWidth="1"/>
    <col min="7" max="12" width="9.5703125" style="120" customWidth="1"/>
    <col min="13" max="13" width="33.42578125" style="125"/>
    <col min="14" max="14" width="11.7109375" style="125" customWidth="1"/>
    <col min="15" max="15" width="9" style="125" customWidth="1"/>
    <col min="16" max="16384" width="33.42578125" style="125"/>
  </cols>
  <sheetData>
    <row r="1" spans="1:14" x14ac:dyDescent="0.25">
      <c r="A1" s="123"/>
      <c r="B1" s="124"/>
      <c r="C1" s="124"/>
      <c r="D1" s="124"/>
      <c r="E1" s="124"/>
      <c r="F1" s="124"/>
      <c r="G1" s="123"/>
      <c r="H1" s="123"/>
      <c r="I1" s="123"/>
      <c r="J1" s="123"/>
      <c r="K1" s="123"/>
      <c r="L1" s="123"/>
      <c r="N1" s="38" t="s">
        <v>23</v>
      </c>
    </row>
    <row r="2" spans="1:14" ht="43.5" customHeight="1" thickBot="1" x14ac:dyDescent="0.3">
      <c r="A2" s="126"/>
      <c r="B2" s="206" t="s">
        <v>161</v>
      </c>
      <c r="C2" s="206"/>
      <c r="D2" s="206"/>
      <c r="E2" s="206"/>
      <c r="F2" s="206"/>
      <c r="G2" s="206" t="s">
        <v>162</v>
      </c>
      <c r="H2" s="206"/>
      <c r="I2" s="206"/>
      <c r="J2" s="206"/>
      <c r="K2" s="206" t="s">
        <v>163</v>
      </c>
      <c r="L2" s="206"/>
    </row>
    <row r="3" spans="1:14" ht="23.25" customHeight="1" thickBot="1" x14ac:dyDescent="0.3">
      <c r="A3" s="126"/>
      <c r="B3" s="214"/>
      <c r="C3" s="214" t="s">
        <v>164</v>
      </c>
      <c r="D3" s="214" t="s">
        <v>165</v>
      </c>
      <c r="E3" s="215" t="s">
        <v>166</v>
      </c>
      <c r="F3" s="215"/>
      <c r="G3" s="215" t="s">
        <v>167</v>
      </c>
      <c r="H3" s="215"/>
      <c r="I3" s="215" t="s">
        <v>168</v>
      </c>
      <c r="J3" s="215"/>
      <c r="K3" s="214" t="s">
        <v>168</v>
      </c>
      <c r="L3" s="214" t="s">
        <v>169</v>
      </c>
    </row>
    <row r="4" spans="1:14" ht="69" customHeight="1" thickBot="1" x14ac:dyDescent="0.3">
      <c r="A4" s="127"/>
      <c r="B4" s="206"/>
      <c r="C4" s="206"/>
      <c r="D4" s="206"/>
      <c r="E4" s="128"/>
      <c r="F4" s="128" t="s">
        <v>169</v>
      </c>
      <c r="G4" s="128"/>
      <c r="H4" s="128" t="s">
        <v>169</v>
      </c>
      <c r="I4" s="129"/>
      <c r="J4" s="128" t="s">
        <v>169</v>
      </c>
      <c r="K4" s="206"/>
      <c r="L4" s="206"/>
    </row>
    <row r="5" spans="1:14" ht="15.75" thickBot="1" x14ac:dyDescent="0.3">
      <c r="A5" s="168" t="s">
        <v>170</v>
      </c>
      <c r="B5" s="165">
        <v>2105.3863175900001</v>
      </c>
      <c r="C5" s="165" t="s">
        <v>114</v>
      </c>
      <c r="D5" s="165" t="s">
        <v>114</v>
      </c>
      <c r="E5" s="165">
        <v>16.008624999999999</v>
      </c>
      <c r="F5" s="165" t="s">
        <v>114</v>
      </c>
      <c r="G5" s="165">
        <v>-0.34963496727039994</v>
      </c>
      <c r="H5" s="165" t="s">
        <v>114</v>
      </c>
      <c r="I5" s="165">
        <v>-16.008624999999999</v>
      </c>
      <c r="J5" s="165" t="s">
        <v>114</v>
      </c>
      <c r="K5" s="165" t="s">
        <v>114</v>
      </c>
      <c r="L5" s="165" t="s">
        <v>114</v>
      </c>
    </row>
    <row r="6" spans="1:14" ht="15.75" thickBot="1" x14ac:dyDescent="0.3">
      <c r="A6" s="127" t="s">
        <v>171</v>
      </c>
      <c r="B6" s="164">
        <v>93812.900000000009</v>
      </c>
      <c r="C6" s="164">
        <v>453.4</v>
      </c>
      <c r="D6" s="164">
        <v>528</v>
      </c>
      <c r="E6" s="164">
        <v>2793.7000000000003</v>
      </c>
      <c r="F6" s="164">
        <v>871.69999999999993</v>
      </c>
      <c r="G6" s="165">
        <v>-515.20000000000005</v>
      </c>
      <c r="H6" s="164">
        <v>-17.8</v>
      </c>
      <c r="I6" s="164">
        <v>-1593.5</v>
      </c>
      <c r="J6" s="165">
        <v>-400.2</v>
      </c>
      <c r="K6" s="165">
        <v>993.5</v>
      </c>
      <c r="L6" s="165">
        <v>832.3</v>
      </c>
    </row>
    <row r="7" spans="1:14" ht="23.25" customHeight="1" thickBot="1" x14ac:dyDescent="0.3">
      <c r="A7" s="131" t="s">
        <v>172</v>
      </c>
      <c r="B7" s="166">
        <v>33836.5</v>
      </c>
      <c r="C7" s="166" t="s">
        <v>114</v>
      </c>
      <c r="D7" s="166">
        <v>78.300000000000011</v>
      </c>
      <c r="E7" s="166">
        <v>120.60000000000001</v>
      </c>
      <c r="F7" s="166">
        <v>9.8000000000000007</v>
      </c>
      <c r="G7" s="166">
        <v>-38.299999999999997</v>
      </c>
      <c r="H7" s="167">
        <v>-0.5</v>
      </c>
      <c r="I7" s="167">
        <v>-21.7</v>
      </c>
      <c r="J7" s="166" t="s">
        <v>114</v>
      </c>
      <c r="K7" s="167">
        <v>0.1</v>
      </c>
      <c r="L7" s="166" t="s">
        <v>114</v>
      </c>
    </row>
    <row r="8" spans="1:14" ht="15.75" thickTop="1" x14ac:dyDescent="0.25"/>
  </sheetData>
  <mergeCells count="11">
    <mergeCell ref="L3:L4"/>
    <mergeCell ref="B2:F2"/>
    <mergeCell ref="G2:J2"/>
    <mergeCell ref="K2:L2"/>
    <mergeCell ref="B3:B4"/>
    <mergeCell ref="C3:C4"/>
    <mergeCell ref="D3:D4"/>
    <mergeCell ref="E3:F3"/>
    <mergeCell ref="G3:H3"/>
    <mergeCell ref="I3:J3"/>
    <mergeCell ref="K3:K4"/>
  </mergeCells>
  <hyperlinks>
    <hyperlink ref="N1" location="'Spis treści'!A1" display="Spis treści"/>
  </hyperlinks>
  <pageMargins left="0.7" right="0.7" top="0.75" bottom="0.75" header="0.3" footer="0.3"/>
  <pageSetup paperSize="9" scale="66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zoomScaleNormal="100" zoomScaleSheetLayoutView="100" workbookViewId="0">
      <selection activeCell="F5" sqref="F5"/>
    </sheetView>
  </sheetViews>
  <sheetFormatPr defaultRowHeight="15" x14ac:dyDescent="0.25"/>
  <cols>
    <col min="1" max="1" width="38" style="86" customWidth="1"/>
    <col min="2" max="7" width="10.42578125" style="86" customWidth="1"/>
    <col min="8" max="9" width="9.140625" style="1"/>
    <col min="10" max="10" width="11.140625" style="1" customWidth="1"/>
    <col min="11" max="16384" width="9.140625" style="1"/>
  </cols>
  <sheetData>
    <row r="1" spans="1:10" x14ac:dyDescent="0.25">
      <c r="A1" s="205"/>
      <c r="B1" s="205"/>
      <c r="C1" s="205"/>
      <c r="D1" s="205"/>
      <c r="E1" s="205"/>
      <c r="F1" s="205"/>
      <c r="G1" s="205"/>
      <c r="H1" s="205"/>
      <c r="J1" s="38" t="s">
        <v>23</v>
      </c>
    </row>
    <row r="2" spans="1:10" ht="30" customHeight="1" thickBot="1" x14ac:dyDescent="0.3">
      <c r="A2" s="109"/>
      <c r="B2" s="132" t="s">
        <v>173</v>
      </c>
      <c r="C2" s="132" t="s">
        <v>174</v>
      </c>
      <c r="D2" s="132" t="s">
        <v>175</v>
      </c>
      <c r="E2" s="132" t="s">
        <v>176</v>
      </c>
      <c r="F2" s="132" t="s">
        <v>177</v>
      </c>
      <c r="G2" s="132" t="s">
        <v>178</v>
      </c>
      <c r="H2" s="87"/>
    </row>
    <row r="3" spans="1:10" ht="15.75" thickBot="1" x14ac:dyDescent="0.3">
      <c r="A3" s="133" t="s">
        <v>179</v>
      </c>
      <c r="B3" s="144">
        <v>91744.2</v>
      </c>
      <c r="C3" s="144">
        <v>228.2</v>
      </c>
      <c r="D3" s="144">
        <v>134.9</v>
      </c>
      <c r="E3" s="144">
        <v>240.7</v>
      </c>
      <c r="F3" s="144">
        <v>437.1</v>
      </c>
      <c r="G3" s="144">
        <v>1027.8</v>
      </c>
      <c r="H3" s="87"/>
    </row>
    <row r="4" spans="1:10" ht="15.75" thickBot="1" x14ac:dyDescent="0.3">
      <c r="A4" s="37" t="s">
        <v>180</v>
      </c>
      <c r="B4" s="144" t="s">
        <v>114</v>
      </c>
      <c r="C4" s="144" t="s">
        <v>114</v>
      </c>
      <c r="D4" s="144" t="s">
        <v>114</v>
      </c>
      <c r="E4" s="144" t="s">
        <v>114</v>
      </c>
      <c r="F4" s="144" t="s">
        <v>114</v>
      </c>
      <c r="G4" s="144">
        <v>15.8</v>
      </c>
      <c r="H4" s="87"/>
    </row>
    <row r="5" spans="1:10" ht="15.75" thickBot="1" x14ac:dyDescent="0.3">
      <c r="A5" s="50" t="s">
        <v>181</v>
      </c>
      <c r="B5" s="183">
        <v>91744.2</v>
      </c>
      <c r="C5" s="183">
        <v>228.2</v>
      </c>
      <c r="D5" s="183">
        <v>134.9</v>
      </c>
      <c r="E5" s="183">
        <v>240.7</v>
      </c>
      <c r="F5" s="183">
        <v>437.1</v>
      </c>
      <c r="G5" s="183">
        <f>G3+G4</f>
        <v>1043.5999999999999</v>
      </c>
      <c r="H5" s="87"/>
    </row>
    <row r="6" spans="1:10" hidden="1" x14ac:dyDescent="0.25">
      <c r="A6" s="134"/>
    </row>
    <row r="8" spans="1:10" x14ac:dyDescent="0.25">
      <c r="B8" s="135"/>
      <c r="C8" s="135"/>
      <c r="D8" s="135"/>
      <c r="E8" s="135"/>
      <c r="F8" s="135"/>
      <c r="G8" s="135"/>
    </row>
  </sheetData>
  <mergeCells count="1">
    <mergeCell ref="A1:H1"/>
  </mergeCells>
  <hyperlinks>
    <hyperlink ref="J1" location="'Spis treści'!A1" display="Spis treści"/>
  </hyperlinks>
  <pageMargins left="0.7" right="0.7" top="0.75" bottom="0.75" header="0.3" footer="0.3"/>
  <pageSetup paperSize="9" scale="87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showGridLines="0" topLeftCell="A7" zoomScaleNormal="100" workbookViewId="0">
      <selection activeCell="F19" sqref="F19"/>
    </sheetView>
  </sheetViews>
  <sheetFormatPr defaultRowHeight="15" x14ac:dyDescent="0.25"/>
  <cols>
    <col min="2" max="2" width="37.140625" customWidth="1"/>
    <col min="3" max="3" width="17.140625" customWidth="1"/>
    <col min="6" max="6" width="13.7109375" customWidth="1"/>
  </cols>
  <sheetData>
    <row r="1" spans="1:7" x14ac:dyDescent="0.25">
      <c r="A1" s="205"/>
      <c r="B1" s="205"/>
      <c r="C1" s="205"/>
      <c r="D1" s="205"/>
      <c r="E1" s="1"/>
      <c r="F1" s="38" t="s">
        <v>23</v>
      </c>
      <c r="G1" s="1"/>
    </row>
    <row r="2" spans="1:7" ht="48" customHeight="1" thickBot="1" x14ac:dyDescent="0.3">
      <c r="A2" s="109"/>
      <c r="B2" s="132"/>
      <c r="C2" s="132" t="s">
        <v>182</v>
      </c>
      <c r="D2" s="87"/>
      <c r="E2" s="1"/>
      <c r="F2" s="1"/>
      <c r="G2" s="1"/>
    </row>
    <row r="3" spans="1:7" ht="15.75" thickBot="1" x14ac:dyDescent="0.3">
      <c r="A3" s="136">
        <v>1</v>
      </c>
      <c r="B3" s="137" t="s">
        <v>183</v>
      </c>
      <c r="C3" s="172">
        <v>2150</v>
      </c>
      <c r="D3" s="87"/>
      <c r="E3" s="1"/>
      <c r="F3" s="1"/>
      <c r="G3" s="1"/>
    </row>
    <row r="4" spans="1:7" ht="34.5" thickBot="1" x14ac:dyDescent="0.3">
      <c r="A4" s="25">
        <v>2</v>
      </c>
      <c r="B4" s="137" t="s">
        <v>184</v>
      </c>
      <c r="C4" s="172">
        <v>353</v>
      </c>
      <c r="D4" s="87"/>
      <c r="E4" s="1"/>
      <c r="F4" s="1"/>
      <c r="G4" s="1"/>
    </row>
    <row r="5" spans="1:7" ht="34.5" thickBot="1" x14ac:dyDescent="0.3">
      <c r="A5" s="25">
        <v>3</v>
      </c>
      <c r="B5" s="137" t="s">
        <v>185</v>
      </c>
      <c r="C5" s="173">
        <v>-84</v>
      </c>
      <c r="D5" s="87"/>
      <c r="E5" s="1"/>
      <c r="F5" s="1"/>
      <c r="G5" s="1"/>
    </row>
    <row r="6" spans="1:7" ht="23.25" thickBot="1" x14ac:dyDescent="0.3">
      <c r="A6" s="25">
        <v>4</v>
      </c>
      <c r="B6" s="137" t="s">
        <v>186</v>
      </c>
      <c r="C6" s="172">
        <v>-95</v>
      </c>
      <c r="D6" s="1"/>
      <c r="E6" s="1"/>
      <c r="F6" s="1"/>
      <c r="G6" s="1"/>
    </row>
    <row r="7" spans="1:7" ht="15.75" thickBot="1" x14ac:dyDescent="0.3">
      <c r="A7" s="25">
        <v>5</v>
      </c>
      <c r="B7" s="137" t="s">
        <v>187</v>
      </c>
      <c r="C7" s="174"/>
      <c r="D7" s="1"/>
      <c r="E7" s="1"/>
      <c r="F7" s="1"/>
      <c r="G7" s="1"/>
    </row>
    <row r="8" spans="1:7" ht="15.75" thickBot="1" x14ac:dyDescent="0.3">
      <c r="A8" s="25">
        <v>6</v>
      </c>
      <c r="B8" s="137" t="s">
        <v>188</v>
      </c>
      <c r="C8" s="175">
        <v>6</v>
      </c>
      <c r="D8" s="1"/>
      <c r="E8" s="1"/>
      <c r="F8" s="1"/>
      <c r="G8" s="1"/>
    </row>
    <row r="9" spans="1:7" ht="23.25" thickBot="1" x14ac:dyDescent="0.3">
      <c r="A9" s="25">
        <v>7</v>
      </c>
      <c r="B9" s="137" t="s">
        <v>189</v>
      </c>
      <c r="C9" s="175"/>
      <c r="D9" s="1"/>
      <c r="E9" s="1"/>
      <c r="F9" s="1"/>
      <c r="G9" s="1"/>
    </row>
    <row r="10" spans="1:7" ht="15.75" thickBot="1" x14ac:dyDescent="0.3">
      <c r="A10" s="25">
        <v>8</v>
      </c>
      <c r="B10" s="137" t="s">
        <v>190</v>
      </c>
      <c r="C10" s="175">
        <v>4</v>
      </c>
    </row>
    <row r="11" spans="1:7" ht="15.75" thickBot="1" x14ac:dyDescent="0.3">
      <c r="A11" s="25">
        <v>9</v>
      </c>
      <c r="B11" s="137" t="s">
        <v>191</v>
      </c>
      <c r="C11" s="175">
        <v>2334</v>
      </c>
    </row>
    <row r="12" spans="1:7" ht="34.5" thickBot="1" x14ac:dyDescent="0.3">
      <c r="A12" s="25">
        <v>10</v>
      </c>
      <c r="B12" s="137" t="s">
        <v>192</v>
      </c>
      <c r="C12" s="172">
        <v>1</v>
      </c>
    </row>
    <row r="13" spans="1:7" ht="34.5" thickBot="1" x14ac:dyDescent="0.3">
      <c r="A13" s="25">
        <v>11</v>
      </c>
      <c r="B13" s="137" t="s">
        <v>193</v>
      </c>
      <c r="C13" s="174"/>
    </row>
  </sheetData>
  <mergeCells count="1">
    <mergeCell ref="A1:D1"/>
  </mergeCells>
  <hyperlinks>
    <hyperlink ref="F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showGridLines="0" workbookViewId="0"/>
  </sheetViews>
  <sheetFormatPr defaultRowHeight="15" x14ac:dyDescent="0.25"/>
  <cols>
    <col min="9" max="9" width="11.5703125" customWidth="1"/>
  </cols>
  <sheetData>
    <row r="1" spans="1:9" x14ac:dyDescent="0.25">
      <c r="I1" s="38" t="s">
        <v>23</v>
      </c>
    </row>
    <row r="2" spans="1:9" ht="38.25" customHeight="1" thickBot="1" x14ac:dyDescent="0.3">
      <c r="A2" s="220"/>
      <c r="B2" s="220"/>
      <c r="C2" s="220"/>
      <c r="D2" s="220"/>
      <c r="E2" s="221" t="s">
        <v>194</v>
      </c>
      <c r="F2" s="221"/>
      <c r="G2" s="221"/>
    </row>
    <row r="3" spans="1:9" ht="15" customHeight="1" thickBot="1" x14ac:dyDescent="0.3">
      <c r="A3" s="218" t="s">
        <v>183</v>
      </c>
      <c r="B3" s="218"/>
      <c r="C3" s="218"/>
      <c r="D3" s="218"/>
      <c r="E3" s="130"/>
      <c r="F3" s="138">
        <v>2497</v>
      </c>
      <c r="G3" s="130"/>
    </row>
    <row r="4" spans="1:9" ht="49.5" customHeight="1" thickBot="1" x14ac:dyDescent="0.3">
      <c r="A4" s="216" t="s">
        <v>195</v>
      </c>
      <c r="B4" s="216"/>
      <c r="C4" s="216"/>
      <c r="D4" s="216"/>
      <c r="E4" s="130"/>
      <c r="F4" s="130">
        <v>360</v>
      </c>
      <c r="G4" s="130"/>
    </row>
    <row r="5" spans="1:9" ht="15" customHeight="1" x14ac:dyDescent="0.25">
      <c r="A5" s="222" t="s">
        <v>196</v>
      </c>
      <c r="B5" s="222"/>
      <c r="C5" s="222"/>
      <c r="D5" s="224"/>
      <c r="E5" s="224">
        <v>-32</v>
      </c>
      <c r="F5" s="224"/>
      <c r="G5" s="224"/>
    </row>
    <row r="6" spans="1:9" ht="28.5" customHeight="1" thickBot="1" x14ac:dyDescent="0.3">
      <c r="A6" s="223"/>
      <c r="B6" s="223"/>
      <c r="C6" s="223"/>
      <c r="D6" s="225"/>
      <c r="E6" s="225"/>
      <c r="F6" s="225"/>
      <c r="G6" s="225"/>
    </row>
    <row r="7" spans="1:9" ht="15" customHeight="1" thickBot="1" x14ac:dyDescent="0.3">
      <c r="A7" s="216" t="s">
        <v>197</v>
      </c>
      <c r="B7" s="216"/>
      <c r="C7" s="216"/>
      <c r="D7" s="216"/>
      <c r="E7" s="130"/>
      <c r="F7" s="130">
        <v>-69</v>
      </c>
      <c r="G7" s="130"/>
    </row>
    <row r="8" spans="1:9" ht="15" customHeight="1" thickBot="1" x14ac:dyDescent="0.3">
      <c r="A8" s="216" t="s">
        <v>198</v>
      </c>
      <c r="B8" s="216"/>
      <c r="C8" s="216"/>
      <c r="D8" s="216"/>
      <c r="E8" s="217">
        <v>117</v>
      </c>
      <c r="F8" s="217"/>
      <c r="G8" s="217"/>
    </row>
    <row r="9" spans="1:9" ht="15.75" customHeight="1" thickBot="1" x14ac:dyDescent="0.3">
      <c r="A9" s="218" t="s">
        <v>191</v>
      </c>
      <c r="B9" s="218"/>
      <c r="C9" s="218"/>
      <c r="D9" s="139"/>
      <c r="E9" s="219">
        <f>SUM(E3:G8)</f>
        <v>2873</v>
      </c>
      <c r="F9" s="219"/>
      <c r="G9" s="219"/>
    </row>
  </sheetData>
  <mergeCells count="12">
    <mergeCell ref="A2:D2"/>
    <mergeCell ref="E2:G2"/>
    <mergeCell ref="A3:D3"/>
    <mergeCell ref="A4:D4"/>
    <mergeCell ref="A5:C6"/>
    <mergeCell ref="D5:D6"/>
    <mergeCell ref="E5:G6"/>
    <mergeCell ref="A7:D7"/>
    <mergeCell ref="A8:D8"/>
    <mergeCell ref="E8:G8"/>
    <mergeCell ref="A9:C9"/>
    <mergeCell ref="E9:G9"/>
  </mergeCells>
  <hyperlinks>
    <hyperlink ref="I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showGridLines="0" zoomScaleNormal="100" zoomScaleSheetLayoutView="110" workbookViewId="0">
      <selection activeCell="C7" sqref="C7"/>
    </sheetView>
  </sheetViews>
  <sheetFormatPr defaultRowHeight="15" x14ac:dyDescent="0.25"/>
  <cols>
    <col min="1" max="1" width="2.5703125" customWidth="1"/>
    <col min="2" max="2" width="44.5703125" customWidth="1"/>
    <col min="3" max="4" width="16" bestFit="1" customWidth="1"/>
  </cols>
  <sheetData>
    <row r="1" spans="1:8" x14ac:dyDescent="0.25">
      <c r="G1" s="38" t="s">
        <v>23</v>
      </c>
    </row>
    <row r="2" spans="1:8" ht="64.5" customHeight="1" thickBot="1" x14ac:dyDescent="0.3">
      <c r="A2" s="33"/>
      <c r="B2" s="33"/>
      <c r="C2" s="33" t="s">
        <v>24</v>
      </c>
      <c r="D2" s="33" t="s">
        <v>25</v>
      </c>
    </row>
    <row r="3" spans="1:8" ht="23.25" thickBot="1" x14ac:dyDescent="0.3">
      <c r="A3" s="40">
        <v>1</v>
      </c>
      <c r="B3" s="41" t="s">
        <v>26</v>
      </c>
      <c r="C3" s="4">
        <v>27651.3</v>
      </c>
      <c r="D3" s="4">
        <v>2212.1</v>
      </c>
      <c r="G3" s="46"/>
      <c r="H3" s="46"/>
    </row>
    <row r="4" spans="1:8" ht="15.75" thickBot="1" x14ac:dyDescent="0.3">
      <c r="A4" s="40">
        <v>2</v>
      </c>
      <c r="B4" s="39" t="s">
        <v>28</v>
      </c>
      <c r="C4" s="25">
        <v>3351.5</v>
      </c>
      <c r="D4" s="25">
        <v>268.10000000000002</v>
      </c>
      <c r="G4" s="46"/>
      <c r="H4" s="46"/>
    </row>
    <row r="5" spans="1:8" ht="15.75" thickBot="1" x14ac:dyDescent="0.3">
      <c r="A5" s="40">
        <v>3</v>
      </c>
      <c r="B5" s="39" t="s">
        <v>2</v>
      </c>
      <c r="C5" s="25">
        <v>844.6</v>
      </c>
      <c r="D5" s="25">
        <v>67.599999999999994</v>
      </c>
      <c r="G5" s="46"/>
      <c r="H5" s="46"/>
    </row>
    <row r="6" spans="1:8" ht="23.25" thickBot="1" x14ac:dyDescent="0.3">
      <c r="A6" s="40">
        <v>4</v>
      </c>
      <c r="B6" s="41" t="s">
        <v>27</v>
      </c>
      <c r="C6" s="4">
        <v>31847.4</v>
      </c>
      <c r="D6" s="4">
        <v>2547.8000000000002</v>
      </c>
      <c r="G6" s="46"/>
      <c r="H6" s="46"/>
    </row>
    <row r="9" spans="1:8" x14ac:dyDescent="0.25">
      <c r="C9" s="161"/>
      <c r="D9" s="161"/>
    </row>
    <row r="10" spans="1:8" x14ac:dyDescent="0.25">
      <c r="C10" s="161"/>
      <c r="D10" s="161"/>
    </row>
  </sheetData>
  <hyperlinks>
    <hyperlink ref="G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zoomScaleNormal="100" zoomScaleSheetLayoutView="100" workbookViewId="0">
      <selection activeCell="E15" sqref="E15"/>
    </sheetView>
  </sheetViews>
  <sheetFormatPr defaultRowHeight="15" x14ac:dyDescent="0.25"/>
  <cols>
    <col min="1" max="1" width="39.85546875" style="86" customWidth="1"/>
    <col min="2" max="2" width="18" style="86" customWidth="1"/>
    <col min="3" max="3" width="17.28515625" style="86" customWidth="1"/>
    <col min="4" max="4" width="11.5703125" style="86" customWidth="1"/>
    <col min="5" max="5" width="9.28515625" style="86" customWidth="1"/>
    <col min="6" max="7" width="9.140625" style="1"/>
    <col min="8" max="8" width="13" style="1" customWidth="1"/>
    <col min="9" max="9" width="13.28515625" style="1" customWidth="1"/>
    <col min="10" max="10" width="9.140625" style="1"/>
    <col min="11" max="11" width="12.5703125" style="1" customWidth="1"/>
    <col min="12" max="16384" width="9.140625" style="1"/>
  </cols>
  <sheetData>
    <row r="1" spans="1:10" ht="15.75" thickBot="1" x14ac:dyDescent="0.3">
      <c r="A1" s="226"/>
      <c r="B1" s="226"/>
      <c r="C1" s="226"/>
      <c r="D1" s="226"/>
      <c r="E1" s="226"/>
      <c r="F1" s="226"/>
      <c r="H1" s="38" t="s">
        <v>23</v>
      </c>
      <c r="I1" s="140"/>
    </row>
    <row r="2" spans="1:10" ht="45.75" thickBot="1" x14ac:dyDescent="0.3">
      <c r="A2" s="127"/>
      <c r="B2" s="141" t="s">
        <v>199</v>
      </c>
      <c r="C2" s="141" t="s">
        <v>200</v>
      </c>
      <c r="D2" s="141" t="s">
        <v>201</v>
      </c>
      <c r="E2" s="141" t="s">
        <v>5</v>
      </c>
      <c r="F2" s="87"/>
    </row>
    <row r="3" spans="1:10" ht="15.75" thickBot="1" x14ac:dyDescent="0.3">
      <c r="A3" s="142" t="s">
        <v>202</v>
      </c>
      <c r="B3" s="143">
        <v>3496.0674266413043</v>
      </c>
      <c r="C3" s="143">
        <v>4618.8564115201107</v>
      </c>
      <c r="D3" s="143">
        <v>2442.1395422303999</v>
      </c>
      <c r="E3" s="143">
        <v>304.79000794944</v>
      </c>
      <c r="F3" s="87"/>
      <c r="G3" s="89"/>
      <c r="H3" s="89"/>
      <c r="I3" s="89"/>
      <c r="J3" s="89"/>
    </row>
    <row r="4" spans="1:10" ht="34.5" thickBot="1" x14ac:dyDescent="0.3">
      <c r="A4" s="142" t="s">
        <v>203</v>
      </c>
      <c r="B4" s="144" t="s">
        <v>114</v>
      </c>
      <c r="C4" s="144" t="s">
        <v>114</v>
      </c>
      <c r="D4" s="143">
        <v>7.5567513599999999E-3</v>
      </c>
      <c r="E4" s="144">
        <v>1.208293056E-2</v>
      </c>
      <c r="F4" s="87"/>
      <c r="I4" s="89"/>
      <c r="J4" s="89"/>
    </row>
    <row r="5" spans="1:10" ht="15.75" thickBot="1" x14ac:dyDescent="0.3">
      <c r="A5" s="145" t="s">
        <v>151</v>
      </c>
      <c r="B5" s="146">
        <f>B3</f>
        <v>3496.0674266413043</v>
      </c>
      <c r="C5" s="146">
        <f>C3</f>
        <v>4618.8564115201107</v>
      </c>
      <c r="D5" s="146">
        <f t="shared" ref="D5:E5" si="0">D3+D4</f>
        <v>2442.1470989817599</v>
      </c>
      <c r="E5" s="146">
        <f t="shared" si="0"/>
        <v>304.80209087999998</v>
      </c>
      <c r="F5" s="87"/>
    </row>
    <row r="6" spans="1:10" ht="15.75" thickTop="1" x14ac:dyDescent="0.25"/>
  </sheetData>
  <mergeCells count="1">
    <mergeCell ref="A1:F1"/>
  </mergeCells>
  <hyperlinks>
    <hyperlink ref="H1" location="'Spis treści'!A1" display="Spis treści"/>
  </hyperlinks>
  <pageMargins left="0.7" right="0.7" top="0.75" bottom="0.75" header="0.3" footer="0.3"/>
  <pageSetup paperSize="9" scale="96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showGridLines="0" zoomScaleNormal="100" zoomScaleSheetLayoutView="90" workbookViewId="0">
      <selection activeCell="B10" sqref="B10"/>
    </sheetView>
  </sheetViews>
  <sheetFormatPr defaultRowHeight="15" x14ac:dyDescent="0.25"/>
  <cols>
    <col min="1" max="1" width="46.28515625" customWidth="1"/>
    <col min="2" max="2" width="11.140625" customWidth="1"/>
    <col min="3" max="3" width="12.140625" customWidth="1"/>
    <col min="4" max="4" width="10.5703125" customWidth="1"/>
    <col min="5" max="5" width="11.7109375" customWidth="1"/>
    <col min="7" max="7" width="11.5703125" customWidth="1"/>
  </cols>
  <sheetData>
    <row r="1" spans="1:7" x14ac:dyDescent="0.25">
      <c r="A1" s="205"/>
      <c r="B1" s="205"/>
      <c r="C1" s="205"/>
      <c r="D1" s="205"/>
      <c r="E1" s="205"/>
      <c r="G1" s="38" t="s">
        <v>23</v>
      </c>
    </row>
    <row r="2" spans="1:7" ht="15.75" thickBot="1" x14ac:dyDescent="0.3">
      <c r="A2" s="147"/>
      <c r="B2" s="227">
        <v>43281</v>
      </c>
      <c r="C2" s="227"/>
      <c r="D2" s="227">
        <v>43100</v>
      </c>
      <c r="E2" s="227"/>
    </row>
    <row r="3" spans="1:7" ht="34.5" thickBot="1" x14ac:dyDescent="0.3">
      <c r="A3" s="148"/>
      <c r="B3" s="149" t="s">
        <v>204</v>
      </c>
      <c r="C3" s="149" t="s">
        <v>5</v>
      </c>
      <c r="D3" s="149" t="s">
        <v>204</v>
      </c>
      <c r="E3" s="149" t="s">
        <v>5</v>
      </c>
    </row>
    <row r="4" spans="1:7" ht="23.25" thickBot="1" x14ac:dyDescent="0.3">
      <c r="A4" s="88" t="s">
        <v>205</v>
      </c>
      <c r="B4" s="188" t="s">
        <v>114</v>
      </c>
      <c r="C4" s="188" t="s">
        <v>114</v>
      </c>
      <c r="D4" s="188" t="s">
        <v>114</v>
      </c>
      <c r="E4" s="188" t="s">
        <v>114</v>
      </c>
    </row>
    <row r="5" spans="1:7" ht="15.75" hidden="1" customHeight="1" thickBot="1" x14ac:dyDescent="0.3">
      <c r="A5" s="88" t="s">
        <v>206</v>
      </c>
      <c r="B5" s="188"/>
      <c r="C5" s="188"/>
      <c r="D5" s="188"/>
      <c r="E5" s="188"/>
    </row>
    <row r="6" spans="1:7" ht="15.75" hidden="1" customHeight="1" thickBot="1" x14ac:dyDescent="0.3">
      <c r="A6" s="88" t="s">
        <v>207</v>
      </c>
      <c r="B6" s="188"/>
      <c r="C6" s="188"/>
      <c r="D6" s="188"/>
      <c r="E6" s="188"/>
    </row>
    <row r="7" spans="1:7" ht="15.75" thickBot="1" x14ac:dyDescent="0.3">
      <c r="A7" s="88" t="s">
        <v>208</v>
      </c>
      <c r="B7" s="188">
        <v>273.60000000000002</v>
      </c>
      <c r="C7" s="188">
        <v>64.8</v>
      </c>
      <c r="D7" s="188">
        <v>367.96</v>
      </c>
      <c r="E7" s="188">
        <v>132.87</v>
      </c>
    </row>
    <row r="8" spans="1:7" ht="15.75" thickBot="1" x14ac:dyDescent="0.3">
      <c r="A8" s="88" t="s">
        <v>209</v>
      </c>
      <c r="B8" s="188" t="s">
        <v>114</v>
      </c>
      <c r="C8" s="188" t="s">
        <v>114</v>
      </c>
      <c r="D8" s="188" t="s">
        <v>114</v>
      </c>
      <c r="E8" s="188" t="s">
        <v>114</v>
      </c>
    </row>
    <row r="9" spans="1:7" ht="15.75" thickBot="1" x14ac:dyDescent="0.3">
      <c r="A9" s="192" t="s">
        <v>210</v>
      </c>
      <c r="B9" s="191">
        <f>B7</f>
        <v>273.60000000000002</v>
      </c>
      <c r="C9" s="191">
        <f>C7</f>
        <v>64.8</v>
      </c>
      <c r="D9" s="191">
        <v>367.96</v>
      </c>
      <c r="E9" s="191">
        <v>132.87</v>
      </c>
    </row>
    <row r="10" spans="1:7" x14ac:dyDescent="0.25">
      <c r="A10" s="150"/>
    </row>
    <row r="11" spans="1:7" x14ac:dyDescent="0.25">
      <c r="A11" s="150"/>
    </row>
  </sheetData>
  <mergeCells count="3">
    <mergeCell ref="A1:E1"/>
    <mergeCell ref="B2:C2"/>
    <mergeCell ref="D2:E2"/>
  </mergeCells>
  <hyperlinks>
    <hyperlink ref="G1" location="'Spis treści'!A1" display="Spis treści"/>
  </hyperlinks>
  <pageMargins left="0.7" right="0.7" top="0.75" bottom="0.75" header="0.3" footer="0.3"/>
  <pageSetup paperSize="9" scale="9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Normal="100" zoomScaleSheetLayoutView="110" workbookViewId="0">
      <selection activeCell="B5" sqref="B5:C5"/>
    </sheetView>
  </sheetViews>
  <sheetFormatPr defaultRowHeight="15" x14ac:dyDescent="0.25"/>
  <cols>
    <col min="1" max="1" width="40.42578125" style="86" customWidth="1"/>
    <col min="2" max="3" width="13.140625" style="86" bestFit="1" customWidth="1"/>
    <col min="4" max="4" width="14" style="86" bestFit="1" customWidth="1"/>
    <col min="5" max="5" width="13.140625" style="86" bestFit="1" customWidth="1"/>
    <col min="6" max="6" width="11.7109375" style="86" customWidth="1"/>
    <col min="7" max="8" width="9.140625" style="1"/>
    <col min="9" max="9" width="12.7109375" style="1" customWidth="1"/>
    <col min="10" max="16384" width="9.140625" style="1"/>
  </cols>
  <sheetData>
    <row r="1" spans="1:13" x14ac:dyDescent="0.25">
      <c r="A1" s="226"/>
      <c r="B1" s="226"/>
      <c r="C1" s="226"/>
      <c r="D1" s="226"/>
      <c r="E1" s="226"/>
      <c r="F1" s="226"/>
      <c r="G1" s="226"/>
      <c r="I1" s="38" t="s">
        <v>23</v>
      </c>
    </row>
    <row r="2" spans="1:13" ht="68.25" thickBot="1" x14ac:dyDescent="0.3">
      <c r="A2" s="151"/>
      <c r="B2" s="132" t="s">
        <v>211</v>
      </c>
      <c r="C2" s="132" t="s">
        <v>212</v>
      </c>
      <c r="D2" s="132" t="s">
        <v>213</v>
      </c>
      <c r="E2" s="132" t="s">
        <v>214</v>
      </c>
      <c r="F2" s="132" t="s">
        <v>215</v>
      </c>
      <c r="G2" s="87"/>
    </row>
    <row r="3" spans="1:13" ht="15.75" thickBot="1" x14ac:dyDescent="0.3">
      <c r="A3" s="37" t="s">
        <v>216</v>
      </c>
      <c r="B3" s="193">
        <v>47700.4</v>
      </c>
      <c r="C3" s="193">
        <v>49366.399999999994</v>
      </c>
      <c r="D3" s="144">
        <v>47687.8</v>
      </c>
      <c r="E3" s="144">
        <v>1678.6</v>
      </c>
      <c r="F3" s="144" t="s">
        <v>217</v>
      </c>
      <c r="G3" s="87"/>
      <c r="I3" s="152"/>
      <c r="J3" s="152"/>
      <c r="K3" s="152"/>
      <c r="L3" s="152"/>
      <c r="M3" s="152"/>
    </row>
    <row r="4" spans="1:13" ht="15.75" thickBot="1" x14ac:dyDescent="0.3">
      <c r="A4" s="37" t="s">
        <v>218</v>
      </c>
      <c r="B4" s="193">
        <v>29857.8</v>
      </c>
      <c r="C4" s="193">
        <v>754</v>
      </c>
      <c r="D4" s="144">
        <v>0</v>
      </c>
      <c r="E4" s="144">
        <v>754</v>
      </c>
      <c r="F4" s="144" t="s">
        <v>217</v>
      </c>
      <c r="G4" s="87"/>
      <c r="I4" s="152"/>
      <c r="J4" s="152"/>
      <c r="K4" s="152"/>
      <c r="L4" s="152"/>
      <c r="M4" s="152"/>
    </row>
    <row r="5" spans="1:13" ht="15.75" thickBot="1" x14ac:dyDescent="0.3">
      <c r="A5" s="192" t="s">
        <v>181</v>
      </c>
      <c r="B5" s="191">
        <v>77558.2</v>
      </c>
      <c r="C5" s="191">
        <v>50120.399999999994</v>
      </c>
      <c r="D5" s="191">
        <v>47687.8</v>
      </c>
      <c r="E5" s="191">
        <v>2432.6</v>
      </c>
      <c r="F5" s="191" t="s">
        <v>217</v>
      </c>
      <c r="G5" s="87"/>
      <c r="I5" s="152"/>
      <c r="J5" s="152"/>
      <c r="K5" s="152"/>
      <c r="L5" s="152"/>
      <c r="M5" s="152"/>
    </row>
    <row r="6" spans="1:13" ht="23.25" thickBot="1" x14ac:dyDescent="0.3">
      <c r="A6" s="153" t="s">
        <v>219</v>
      </c>
      <c r="B6" s="194">
        <v>757</v>
      </c>
      <c r="C6" s="194">
        <v>590.59999999999991</v>
      </c>
      <c r="D6" s="143">
        <v>507.3</v>
      </c>
      <c r="E6" s="143">
        <v>83.3</v>
      </c>
      <c r="F6" s="144" t="s">
        <v>217</v>
      </c>
      <c r="G6" s="87"/>
      <c r="I6" s="152"/>
      <c r="J6" s="152"/>
      <c r="K6" s="152"/>
      <c r="L6" s="152"/>
      <c r="M6" s="152"/>
    </row>
    <row r="8" spans="1:13" x14ac:dyDescent="0.25">
      <c r="B8" s="163"/>
      <c r="C8" s="163"/>
      <c r="D8" s="163"/>
      <c r="E8" s="163"/>
    </row>
    <row r="9" spans="1:13" x14ac:dyDescent="0.25">
      <c r="B9" s="163"/>
      <c r="C9" s="163"/>
      <c r="D9" s="163"/>
      <c r="E9" s="195"/>
    </row>
    <row r="10" spans="1:13" x14ac:dyDescent="0.25">
      <c r="B10" s="163"/>
      <c r="C10" s="163"/>
      <c r="D10" s="163"/>
      <c r="E10" s="163"/>
    </row>
    <row r="11" spans="1:13" x14ac:dyDescent="0.25">
      <c r="B11" s="163"/>
      <c r="C11" s="163"/>
      <c r="D11" s="163"/>
      <c r="E11" s="163"/>
    </row>
    <row r="12" spans="1:13" x14ac:dyDescent="0.25">
      <c r="E12" s="163"/>
    </row>
  </sheetData>
  <mergeCells count="1">
    <mergeCell ref="A1:G1"/>
  </mergeCells>
  <hyperlinks>
    <hyperlink ref="I1" location="'Spis treści'!A1" display="Spis treści"/>
  </hyperlinks>
  <pageMargins left="0.7" right="0.7" top="0.75" bottom="0.75" header="0.3" footer="0.3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zoomScaleNormal="100" zoomScaleSheetLayoutView="90" workbookViewId="0">
      <selection activeCell="E1" sqref="E1"/>
    </sheetView>
  </sheetViews>
  <sheetFormatPr defaultColWidth="9.140625" defaultRowHeight="12.75" x14ac:dyDescent="0.2"/>
  <cols>
    <col min="1" max="1" width="3.140625" style="73" customWidth="1"/>
    <col min="2" max="2" width="40.42578125" style="73" customWidth="1"/>
    <col min="3" max="5" width="11.28515625" style="73" customWidth="1"/>
    <col min="6" max="6" width="12.5703125" style="73" customWidth="1"/>
    <col min="7" max="15" width="11.28515625" style="73" customWidth="1"/>
    <col min="16" max="16384" width="9.140625" style="57"/>
  </cols>
  <sheetData>
    <row r="1" spans="1:18" ht="15" x14ac:dyDescent="0.25">
      <c r="A1" s="57"/>
      <c r="B1" s="57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R1" s="38" t="s">
        <v>23</v>
      </c>
    </row>
    <row r="2" spans="1:18" ht="13.5" thickBot="1" x14ac:dyDescent="0.25">
      <c r="A2" s="59"/>
      <c r="B2" s="59"/>
      <c r="C2" s="59"/>
      <c r="D2" s="59"/>
      <c r="E2" s="59"/>
      <c r="F2" s="59"/>
      <c r="G2" s="59"/>
      <c r="H2" s="229">
        <v>43008</v>
      </c>
      <c r="I2" s="229"/>
      <c r="J2" s="229">
        <v>42916</v>
      </c>
      <c r="K2" s="229"/>
      <c r="L2" s="229">
        <v>42825</v>
      </c>
      <c r="M2" s="229"/>
      <c r="N2" s="229">
        <v>42735</v>
      </c>
      <c r="O2" s="229"/>
    </row>
    <row r="3" spans="1:18" ht="45.75" thickBot="1" x14ac:dyDescent="0.25">
      <c r="A3" s="230" t="s">
        <v>55</v>
      </c>
      <c r="B3" s="230"/>
      <c r="C3" s="60" t="s">
        <v>61</v>
      </c>
      <c r="D3" s="60" t="s">
        <v>62</v>
      </c>
      <c r="E3" s="60" t="s">
        <v>56</v>
      </c>
      <c r="F3" s="60" t="s">
        <v>63</v>
      </c>
      <c r="G3" s="60" t="s">
        <v>2</v>
      </c>
      <c r="H3" s="61" t="s">
        <v>40</v>
      </c>
      <c r="I3" s="61" t="s">
        <v>64</v>
      </c>
      <c r="J3" s="61" t="s">
        <v>40</v>
      </c>
      <c r="K3" s="61" t="s">
        <v>64</v>
      </c>
      <c r="L3" s="61" t="s">
        <v>40</v>
      </c>
      <c r="M3" s="61" t="s">
        <v>64</v>
      </c>
      <c r="N3" s="61" t="s">
        <v>40</v>
      </c>
      <c r="O3" s="61" t="s">
        <v>64</v>
      </c>
    </row>
    <row r="4" spans="1:18" ht="23.25" thickBot="1" x14ac:dyDescent="0.25">
      <c r="A4" s="62">
        <v>1</v>
      </c>
      <c r="B4" s="5" t="s">
        <v>65</v>
      </c>
      <c r="C4" s="63">
        <v>822.26950992687512</v>
      </c>
      <c r="D4" s="63">
        <v>2068.9498285656246</v>
      </c>
      <c r="E4" s="63">
        <v>1535.3420000000001</v>
      </c>
      <c r="F4" s="63"/>
      <c r="G4" s="63"/>
      <c r="H4" s="63">
        <v>4426.5613384925</v>
      </c>
      <c r="I4" s="63">
        <v>354.12490707939997</v>
      </c>
      <c r="J4" s="64">
        <v>5374.0038349981251</v>
      </c>
      <c r="K4" s="64">
        <v>429.92030679984998</v>
      </c>
      <c r="L4" s="64">
        <v>5578.8756090414581</v>
      </c>
      <c r="M4" s="64">
        <v>446.31004872331664</v>
      </c>
      <c r="N4" s="64">
        <v>8307</v>
      </c>
      <c r="O4" s="64">
        <v>665</v>
      </c>
    </row>
    <row r="5" spans="1:18" ht="13.5" thickBot="1" x14ac:dyDescent="0.25">
      <c r="A5" s="62" t="s">
        <v>57</v>
      </c>
      <c r="B5" s="65" t="s">
        <v>66</v>
      </c>
      <c r="C5" s="66">
        <v>575.8946665268752</v>
      </c>
      <c r="D5" s="66">
        <v>1379.4492450906246</v>
      </c>
      <c r="E5" s="66">
        <v>0</v>
      </c>
      <c r="F5" s="66"/>
      <c r="G5" s="66"/>
      <c r="H5" s="66">
        <v>1955.3439116174998</v>
      </c>
      <c r="I5" s="66">
        <v>156.42751292939997</v>
      </c>
      <c r="J5" s="67">
        <v>2808.7205500106247</v>
      </c>
      <c r="K5" s="67">
        <v>224.69764400085</v>
      </c>
      <c r="L5" s="67">
        <v>2575.4960185039581</v>
      </c>
      <c r="M5" s="67">
        <v>206.03968148031666</v>
      </c>
      <c r="N5" s="67">
        <v>3464</v>
      </c>
      <c r="O5" s="67">
        <v>277</v>
      </c>
    </row>
    <row r="6" spans="1:18" ht="23.25" thickBot="1" x14ac:dyDescent="0.25">
      <c r="A6" s="62" t="s">
        <v>58</v>
      </c>
      <c r="B6" s="65" t="s">
        <v>67</v>
      </c>
      <c r="C6" s="66">
        <v>246.37484339999997</v>
      </c>
      <c r="D6" s="66">
        <v>689.50058347499998</v>
      </c>
      <c r="E6" s="66">
        <v>1535.3420000000001</v>
      </c>
      <c r="F6" s="66"/>
      <c r="G6" s="66"/>
      <c r="H6" s="66">
        <v>2471.217426875</v>
      </c>
      <c r="I6" s="66">
        <v>197.69739415000001</v>
      </c>
      <c r="J6" s="67">
        <v>2565.2832849874999</v>
      </c>
      <c r="K6" s="67">
        <v>205.22266279899998</v>
      </c>
      <c r="L6" s="67">
        <v>3003.3795905375</v>
      </c>
      <c r="M6" s="67">
        <v>240.27036724300001</v>
      </c>
      <c r="N6" s="67">
        <v>4844</v>
      </c>
      <c r="O6" s="67">
        <v>387</v>
      </c>
    </row>
    <row r="7" spans="1:18" ht="13.5" thickBot="1" x14ac:dyDescent="0.25">
      <c r="A7" s="62">
        <v>2</v>
      </c>
      <c r="B7" s="37" t="s">
        <v>68</v>
      </c>
      <c r="C7" s="68">
        <v>-38.472611487499989</v>
      </c>
      <c r="D7" s="68">
        <v>-78.077619249999998</v>
      </c>
      <c r="E7" s="68">
        <v>-402.04380000000015</v>
      </c>
      <c r="F7" s="68"/>
      <c r="G7" s="68"/>
      <c r="H7" s="68">
        <v>-518.59403073750013</v>
      </c>
      <c r="I7" s="68">
        <v>-41.487522459000019</v>
      </c>
      <c r="J7" s="69">
        <v>-94.065858112499939</v>
      </c>
      <c r="K7" s="69">
        <v>-7.5252686489999689</v>
      </c>
      <c r="L7" s="69">
        <v>-438.09630555000012</v>
      </c>
      <c r="M7" s="69">
        <v>-35.047704444000011</v>
      </c>
      <c r="N7" s="69">
        <v>-1840</v>
      </c>
      <c r="O7" s="69">
        <v>-147</v>
      </c>
    </row>
    <row r="8" spans="1:18" ht="13.5" thickBot="1" x14ac:dyDescent="0.25">
      <c r="A8" s="62">
        <v>3</v>
      </c>
      <c r="B8" s="37" t="s">
        <v>69</v>
      </c>
      <c r="C8" s="68"/>
      <c r="D8" s="68"/>
      <c r="E8" s="68"/>
      <c r="F8" s="68"/>
      <c r="G8" s="68"/>
      <c r="H8" s="68"/>
      <c r="I8" s="68"/>
      <c r="J8" s="69"/>
      <c r="K8" s="69"/>
      <c r="L8" s="69"/>
      <c r="M8" s="69"/>
      <c r="N8" s="69"/>
      <c r="O8" s="69"/>
    </row>
    <row r="9" spans="1:18" ht="13.5" thickBot="1" x14ac:dyDescent="0.25">
      <c r="A9" s="62">
        <v>4</v>
      </c>
      <c r="B9" s="37" t="s">
        <v>70</v>
      </c>
      <c r="C9" s="68"/>
      <c r="D9" s="68"/>
      <c r="E9" s="68"/>
      <c r="F9" s="68"/>
      <c r="G9" s="68"/>
      <c r="H9" s="68"/>
      <c r="I9" s="68"/>
      <c r="J9" s="69"/>
      <c r="K9" s="69"/>
      <c r="L9" s="69"/>
      <c r="M9" s="69"/>
      <c r="N9" s="69"/>
      <c r="O9" s="69"/>
    </row>
    <row r="10" spans="1:18" ht="13.5" thickBot="1" x14ac:dyDescent="0.25">
      <c r="A10" s="62">
        <v>5</v>
      </c>
      <c r="B10" s="37" t="s">
        <v>71</v>
      </c>
      <c r="C10" s="68"/>
      <c r="D10" s="68"/>
      <c r="E10" s="68"/>
      <c r="F10" s="68"/>
      <c r="G10" s="68"/>
      <c r="H10" s="68"/>
      <c r="I10" s="68"/>
      <c r="J10" s="69"/>
      <c r="K10" s="69"/>
      <c r="L10" s="69"/>
      <c r="M10" s="69"/>
      <c r="N10" s="69"/>
      <c r="O10" s="69"/>
    </row>
    <row r="11" spans="1:18" ht="13.5" thickBot="1" x14ac:dyDescent="0.25">
      <c r="A11" s="62">
        <v>6</v>
      </c>
      <c r="B11" s="37" t="s">
        <v>72</v>
      </c>
      <c r="C11" s="68"/>
      <c r="D11" s="68"/>
      <c r="E11" s="68"/>
      <c r="F11" s="68"/>
      <c r="G11" s="68"/>
      <c r="H11" s="68"/>
      <c r="I11" s="68"/>
      <c r="J11" s="69"/>
      <c r="K11" s="69"/>
      <c r="L11" s="69"/>
      <c r="M11" s="69"/>
      <c r="N11" s="69"/>
      <c r="O11" s="69"/>
    </row>
    <row r="12" spans="1:18" ht="13.5" thickBot="1" x14ac:dyDescent="0.25">
      <c r="A12" s="62">
        <v>7</v>
      </c>
      <c r="B12" s="37" t="s">
        <v>2</v>
      </c>
      <c r="C12" s="68"/>
      <c r="D12" s="68"/>
      <c r="E12" s="68"/>
      <c r="F12" s="68"/>
      <c r="G12" s="68"/>
      <c r="H12" s="68"/>
      <c r="I12" s="68"/>
      <c r="J12" s="69"/>
      <c r="K12" s="69"/>
      <c r="L12" s="69"/>
      <c r="M12" s="69"/>
      <c r="N12" s="69"/>
      <c r="O12" s="69"/>
    </row>
    <row r="13" spans="1:18" ht="23.25" thickBot="1" x14ac:dyDescent="0.25">
      <c r="A13" s="62" t="s">
        <v>59</v>
      </c>
      <c r="B13" s="65" t="s">
        <v>73</v>
      </c>
      <c r="C13" s="66">
        <v>207.90223191249999</v>
      </c>
      <c r="D13" s="66">
        <v>611.42296422499999</v>
      </c>
      <c r="E13" s="66">
        <v>1133.2982</v>
      </c>
      <c r="F13" s="66"/>
      <c r="G13" s="66"/>
      <c r="H13" s="66">
        <v>1952.6233961374999</v>
      </c>
      <c r="I13" s="66">
        <v>156.20987169099999</v>
      </c>
      <c r="J13" s="67">
        <v>2471.217426875</v>
      </c>
      <c r="K13" s="67">
        <v>197.69739415000001</v>
      </c>
      <c r="L13" s="67">
        <v>2565.2832849874999</v>
      </c>
      <c r="M13" s="67">
        <v>205.22266279899998</v>
      </c>
      <c r="N13" s="67">
        <v>3003</v>
      </c>
      <c r="O13" s="67">
        <v>240</v>
      </c>
    </row>
    <row r="14" spans="1:18" ht="13.5" thickBot="1" x14ac:dyDescent="0.25">
      <c r="A14" s="62" t="s">
        <v>60</v>
      </c>
      <c r="B14" s="65" t="s">
        <v>66</v>
      </c>
      <c r="C14" s="70">
        <v>525.46800804812506</v>
      </c>
      <c r="D14" s="70">
        <v>1245.8986723875</v>
      </c>
      <c r="E14" s="70">
        <v>196.58104333333358</v>
      </c>
      <c r="F14" s="70"/>
      <c r="G14" s="70"/>
      <c r="H14" s="70">
        <v>1967.9477237689587</v>
      </c>
      <c r="I14" s="70">
        <v>157.43581790151666</v>
      </c>
      <c r="J14" s="71">
        <v>1955.3439116174998</v>
      </c>
      <c r="K14" s="71">
        <v>156.42751292939997</v>
      </c>
      <c r="L14" s="71">
        <v>2808.7205500106247</v>
      </c>
      <c r="M14" s="71">
        <v>224.69764400084998</v>
      </c>
      <c r="N14" s="71">
        <v>2575</v>
      </c>
      <c r="O14" s="71">
        <v>206</v>
      </c>
    </row>
    <row r="15" spans="1:18" ht="23.25" thickBot="1" x14ac:dyDescent="0.25">
      <c r="A15" s="72">
        <v>8</v>
      </c>
      <c r="B15" s="5" t="s">
        <v>74</v>
      </c>
      <c r="C15" s="63">
        <v>733.37023996062499</v>
      </c>
      <c r="D15" s="63">
        <v>1857.3216366125</v>
      </c>
      <c r="E15" s="63">
        <v>1329.8792433333335</v>
      </c>
      <c r="F15" s="63"/>
      <c r="G15" s="63"/>
      <c r="H15" s="63">
        <v>3920.571119906459</v>
      </c>
      <c r="I15" s="63">
        <v>313.64568959251665</v>
      </c>
      <c r="J15" s="27">
        <v>4426.5613384925</v>
      </c>
      <c r="K15" s="27">
        <v>354.12490707939997</v>
      </c>
      <c r="L15" s="27">
        <v>5374.0038349981251</v>
      </c>
      <c r="M15" s="27">
        <v>429.92030679984998</v>
      </c>
      <c r="N15" s="27">
        <v>5579</v>
      </c>
      <c r="O15" s="27">
        <v>446</v>
      </c>
    </row>
    <row r="17" spans="1:15" ht="12.6" customHeight="1" x14ac:dyDescent="0.2">
      <c r="A17" s="228" t="s">
        <v>76</v>
      </c>
      <c r="B17" s="228"/>
      <c r="C17" s="228"/>
      <c r="D17" s="228"/>
      <c r="E17" s="228"/>
      <c r="F17" s="228"/>
      <c r="G17" s="228"/>
      <c r="H17" s="228"/>
      <c r="I17" s="228"/>
      <c r="J17" s="228"/>
    </row>
    <row r="18" spans="1:15" x14ac:dyDescent="0.2">
      <c r="A18" s="228"/>
      <c r="B18" s="228"/>
      <c r="C18" s="228"/>
      <c r="D18" s="228"/>
      <c r="E18" s="228"/>
      <c r="F18" s="228"/>
      <c r="G18" s="228"/>
      <c r="H18" s="228"/>
      <c r="I18" s="228"/>
      <c r="J18" s="228"/>
    </row>
    <row r="19" spans="1:15" x14ac:dyDescent="0.2">
      <c r="A19" s="228"/>
      <c r="B19" s="228"/>
      <c r="C19" s="228"/>
      <c r="D19" s="228"/>
      <c r="E19" s="228"/>
      <c r="F19" s="228"/>
      <c r="G19" s="228"/>
      <c r="H19" s="228"/>
      <c r="I19" s="228"/>
      <c r="J19" s="228"/>
      <c r="K19" s="74"/>
      <c r="L19" s="74"/>
      <c r="M19" s="74"/>
      <c r="N19" s="74"/>
      <c r="O19" s="74"/>
    </row>
    <row r="20" spans="1:15" x14ac:dyDescent="0.2">
      <c r="A20" s="73" t="s">
        <v>75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</row>
    <row r="21" spans="1:15" x14ac:dyDescent="0.2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</row>
    <row r="22" spans="1:15" x14ac:dyDescent="0.2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</row>
    <row r="23" spans="1:15" x14ac:dyDescent="0.2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</row>
    <row r="24" spans="1:15" x14ac:dyDescent="0.2">
      <c r="A24" s="74"/>
      <c r="B24" s="76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</row>
    <row r="25" spans="1:15" x14ac:dyDescent="0.2">
      <c r="A25" s="74"/>
      <c r="B25" s="76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</row>
    <row r="26" spans="1:15" x14ac:dyDescent="0.2">
      <c r="A26" s="74"/>
      <c r="B26" s="76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</row>
    <row r="27" spans="1:15" x14ac:dyDescent="0.2">
      <c r="A27" s="74"/>
      <c r="B27" s="76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</row>
    <row r="28" spans="1:15" x14ac:dyDescent="0.2">
      <c r="A28" s="74"/>
      <c r="B28" s="76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</row>
    <row r="29" spans="1:15" x14ac:dyDescent="0.2">
      <c r="A29" s="74"/>
      <c r="B29" s="76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 spans="1:15" x14ac:dyDescent="0.2">
      <c r="A30" s="74"/>
      <c r="B30" s="78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</row>
    <row r="31" spans="1:15" x14ac:dyDescent="0.2">
      <c r="A31" s="74"/>
      <c r="B31" s="76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</row>
    <row r="32" spans="1:15" x14ac:dyDescent="0.2">
      <c r="A32" s="74"/>
      <c r="B32" s="76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</row>
    <row r="33" spans="1:15" x14ac:dyDescent="0.2">
      <c r="A33" s="74"/>
      <c r="B33" s="76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</row>
    <row r="34" spans="1:15" x14ac:dyDescent="0.2">
      <c r="A34" s="74"/>
      <c r="B34" s="76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</row>
    <row r="35" spans="1:15" x14ac:dyDescent="0.2">
      <c r="A35" s="74"/>
      <c r="B35" s="78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</row>
    <row r="36" spans="1:15" x14ac:dyDescent="0.2">
      <c r="A36" s="74"/>
      <c r="B36" s="76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</row>
    <row r="37" spans="1:15" x14ac:dyDescent="0.2">
      <c r="A37" s="74"/>
      <c r="B37" s="76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</row>
    <row r="38" spans="1:15" x14ac:dyDescent="0.2">
      <c r="A38" s="74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</row>
    <row r="39" spans="1:15" x14ac:dyDescent="0.2">
      <c r="A39" s="74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</row>
  </sheetData>
  <mergeCells count="6">
    <mergeCell ref="A17:J19"/>
    <mergeCell ref="H2:I2"/>
    <mergeCell ref="J2:K2"/>
    <mergeCell ref="L2:M2"/>
    <mergeCell ref="N2:O2"/>
    <mergeCell ref="A3:B3"/>
  </mergeCells>
  <hyperlinks>
    <hyperlink ref="R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workbookViewId="0">
      <selection activeCell="H8" sqref="H8"/>
    </sheetView>
  </sheetViews>
  <sheetFormatPr defaultRowHeight="15" x14ac:dyDescent="0.25"/>
  <cols>
    <col min="1" max="1" width="2.5703125" customWidth="1"/>
    <col min="2" max="2" width="44.5703125" customWidth="1"/>
    <col min="10" max="11" width="0" hidden="1" customWidth="1"/>
  </cols>
  <sheetData>
    <row r="1" spans="1:11" x14ac:dyDescent="0.25">
      <c r="G1" s="38" t="s">
        <v>23</v>
      </c>
    </row>
    <row r="2" spans="1:11" ht="64.5" customHeight="1" thickBot="1" x14ac:dyDescent="0.3">
      <c r="A2" s="33"/>
      <c r="B2" s="33"/>
      <c r="C2" s="33" t="s">
        <v>24</v>
      </c>
      <c r="D2" s="33" t="s">
        <v>25</v>
      </c>
    </row>
    <row r="3" spans="1:11" ht="23.25" thickBot="1" x14ac:dyDescent="0.3">
      <c r="A3" s="40">
        <v>1</v>
      </c>
      <c r="B3" s="41" t="s">
        <v>26</v>
      </c>
      <c r="C3" s="4"/>
      <c r="D3" s="4"/>
      <c r="J3" s="42">
        <v>23050990078</v>
      </c>
      <c r="K3" s="42">
        <v>1844079206</v>
      </c>
    </row>
    <row r="4" spans="1:11" ht="15.75" thickBot="1" x14ac:dyDescent="0.3">
      <c r="A4" s="40">
        <v>2</v>
      </c>
      <c r="B4" s="39" t="s">
        <v>28</v>
      </c>
      <c r="C4" s="25"/>
      <c r="D4" s="25"/>
      <c r="J4" s="34">
        <v>2680560227</v>
      </c>
      <c r="K4" s="34">
        <v>214444818</v>
      </c>
    </row>
    <row r="5" spans="1:11" ht="15.75" thickBot="1" x14ac:dyDescent="0.3">
      <c r="A5" s="40">
        <v>3</v>
      </c>
      <c r="B5" s="39" t="s">
        <v>2</v>
      </c>
      <c r="C5" s="25"/>
      <c r="D5" s="25"/>
      <c r="J5" s="43">
        <v>1004617424</v>
      </c>
      <c r="K5" s="43">
        <v>80369394</v>
      </c>
    </row>
    <row r="6" spans="1:11" ht="23.25" thickBot="1" x14ac:dyDescent="0.3">
      <c r="A6" s="40">
        <v>4</v>
      </c>
      <c r="B6" s="41" t="s">
        <v>27</v>
      </c>
      <c r="C6" s="4"/>
      <c r="D6" s="4"/>
      <c r="J6" s="44">
        <v>26736167729</v>
      </c>
      <c r="K6" s="44">
        <v>2138893418</v>
      </c>
    </row>
  </sheetData>
  <hyperlinks>
    <hyperlink ref="G1" location="'Spis treści'!A1" display="Spis treści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19</vt:i4>
      </vt:variant>
      <vt:variant>
        <vt:lpstr>Zakresy nazwane</vt:lpstr>
      </vt:variant>
      <vt:variant>
        <vt:i4>17</vt:i4>
      </vt:variant>
    </vt:vector>
  </HeadingPairs>
  <TitlesOfParts>
    <vt:vector size="36" baseType="lpstr">
      <vt:lpstr>Wprowadzanie</vt:lpstr>
      <vt:lpstr>Spis treści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5001</vt:lpstr>
      <vt:lpstr>5002</vt:lpstr>
      <vt:lpstr>'1'!Obszar_wydruku</vt:lpstr>
      <vt:lpstr>'10'!Obszar_wydruku</vt:lpstr>
      <vt:lpstr>'12'!Obszar_wydruku</vt:lpstr>
      <vt:lpstr>'13'!Obszar_wydruku</vt:lpstr>
      <vt:lpstr>'14'!Obszar_wydruku</vt:lpstr>
      <vt:lpstr>'15'!Obszar_wydruku</vt:lpstr>
      <vt:lpstr>'2'!Obszar_wydruku</vt:lpstr>
      <vt:lpstr>'3'!Obszar_wydruku</vt:lpstr>
      <vt:lpstr>'4'!Obszar_wydruku</vt:lpstr>
      <vt:lpstr>'5'!Obszar_wydruku</vt:lpstr>
      <vt:lpstr>'5001'!Obszar_wydruku</vt:lpstr>
      <vt:lpstr>'6'!Obszar_wydruku</vt:lpstr>
      <vt:lpstr>'7'!Obszar_wydruku</vt:lpstr>
      <vt:lpstr>'8'!Obszar_wydruku</vt:lpstr>
      <vt:lpstr>'9'!Obszar_wydruku</vt:lpstr>
      <vt:lpstr>'Spis treści'!Obszar_wydruku</vt:lpstr>
      <vt:lpstr>Wprowadzanie!Obszar_wydruku</vt:lpstr>
    </vt:vector>
  </TitlesOfParts>
  <Company>ING Bank Śląski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