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drawing+xml" PartName="/xl/drawings/drawing25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en_skoroszyt" defaultThemeVersion="153222"/>
  <mc:AlternateContent xmlns:mc="http://schemas.openxmlformats.org/markup-compatibility/2006">
    <mc:Choice Requires="x15">
      <x15ac:absPath xmlns:x15ac="http://schemas.microsoft.com/office/spreadsheetml/2010/11/ac" url="V:\Polityka ujawniania informacji\Ujawnienia\2019\2Q2019\!!! do umieszczenia na www\"/>
    </mc:Choice>
  </mc:AlternateContent>
  <workbookProtection workbookPassword="8806" lockStructure="1"/>
  <bookViews>
    <workbookView xWindow="0" yWindow="0" windowWidth="16110" windowHeight="1670" tabRatio="906" activeTab="1"/>
  </bookViews>
  <sheets>
    <sheet name="Wprowadzenie" sheetId="7" r:id="rId1"/>
    <sheet name="Spis treści" sheetId="1" r:id="rId2"/>
    <sheet name="1" sheetId="32" r:id="rId3"/>
    <sheet name="2" sheetId="33" r:id="rId4"/>
    <sheet name="3" sheetId="34" r:id="rId5"/>
    <sheet name="4" sheetId="35" r:id="rId6"/>
    <sheet name="5" sheetId="36" r:id="rId7"/>
    <sheet name="6" sheetId="30" r:id="rId8"/>
    <sheet name="7" sheetId="5" r:id="rId9"/>
    <sheet name="8" sheetId="6" r:id="rId10"/>
    <sheet name="9" sheetId="19" r:id="rId11"/>
    <sheet name="10" sheetId="20" r:id="rId12"/>
    <sheet name="11" sheetId="21" r:id="rId13"/>
    <sheet name="12" sheetId="37" r:id="rId14"/>
    <sheet name="13" sheetId="38" r:id="rId15"/>
    <sheet name="14" sheetId="39" r:id="rId16"/>
    <sheet name="15" sheetId="29" r:id="rId17"/>
    <sheet name="16" sheetId="25" r:id="rId18"/>
    <sheet name="17" sheetId="17" r:id="rId19"/>
    <sheet name="18" sheetId="40" r:id="rId20"/>
    <sheet name="19" sheetId="41" r:id="rId21"/>
    <sheet name="20" sheetId="42" r:id="rId22"/>
    <sheet name="21" sheetId="27" r:id="rId23"/>
    <sheet name="22" sheetId="43" r:id="rId24"/>
    <sheet name="23" sheetId="26" r:id="rId25"/>
    <sheet name="24" sheetId="44" r:id="rId26"/>
  </sheets>
  <externalReferences>
    <externalReference r:id="rId27"/>
    <externalReference r:id="rId28"/>
    <externalReference r:id="rId29"/>
  </externalReferences>
  <definedNames>
    <definedName name="_app3" hidden="1">{#N/A,#N/A,TRUE,"Sheet1"}</definedName>
    <definedName name="_NWt2">[1]Tier2!$A$1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_xlnm.Print_Area" localSheetId="11">'10'!$B$1:$I$24</definedName>
    <definedName name="_xlnm.Print_Area" localSheetId="12">'11'!$A$1:$H$14</definedName>
    <definedName name="_xlnm.Print_Area" localSheetId="17">'16'!$A$1:$E$7</definedName>
    <definedName name="_xlnm.Print_Area" localSheetId="18">'17'!$B$1:$H$21</definedName>
    <definedName name="_xlnm.Print_Area" localSheetId="22">'21'!$A$1:$D$12</definedName>
    <definedName name="_xlnm.Print_Area" localSheetId="24">'23'!$B$1:$F$10</definedName>
    <definedName name="_xlnm.Print_Area" localSheetId="8">'7'!$C$1:$K$33</definedName>
    <definedName name="_xlnm.Print_Area" localSheetId="9">'8'!$A$1:$L$8</definedName>
    <definedName name="_xlnm.Print_Area" localSheetId="10">'9'!$B$1:$I$46</definedName>
    <definedName name="_xlnm.Print_Area" localSheetId="1">'Spis treści'!$A$1:$B$14</definedName>
    <definedName name="_xlnm.Print_Area" localSheetId="0">Wprowadzenie!$A$1:$L$20</definedName>
    <definedName name="P2buffer">[1]Settings!$G$57:$H$60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hidden="1">{#N/A,#N/A,FALSE,"Market data _ Interest 3,12,60"}</definedName>
    <definedName name="wrn.Market._.data._.Volatilities." hidden="1">{#N/A,#N/A,TRUE,"Sheet1"}</definedName>
    <definedName name="yearsFC">[1]Forecasts!$AD$7:$AW$7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39" l="1"/>
  <c r="D7" i="37" l="1"/>
  <c r="E7" i="37"/>
  <c r="F7" i="37"/>
  <c r="G7" i="37"/>
  <c r="H7" i="37"/>
  <c r="C7" i="37"/>
  <c r="F25" i="20" l="1"/>
  <c r="G37" i="5" l="1"/>
  <c r="D12" i="26" l="1"/>
  <c r="E12" i="26"/>
  <c r="F12" i="26"/>
  <c r="C12" i="26"/>
  <c r="C9" i="25"/>
  <c r="D9" i="25"/>
  <c r="E9" i="25"/>
  <c r="B9" i="25"/>
  <c r="C15" i="21"/>
  <c r="D15" i="21"/>
  <c r="E15" i="21"/>
  <c r="F15" i="21"/>
  <c r="G15" i="21"/>
  <c r="H15" i="21"/>
  <c r="B15" i="21"/>
  <c r="D25" i="20"/>
  <c r="E25" i="20"/>
  <c r="G25" i="20"/>
  <c r="H25" i="20"/>
  <c r="I25" i="20"/>
  <c r="C25" i="20"/>
  <c r="D48" i="19"/>
  <c r="E48" i="19"/>
  <c r="F48" i="19"/>
  <c r="G48" i="19"/>
  <c r="H48" i="19"/>
  <c r="I48" i="19"/>
  <c r="C48" i="19"/>
  <c r="D47" i="19"/>
  <c r="E47" i="19"/>
  <c r="G47" i="19"/>
  <c r="H47" i="19"/>
  <c r="D46" i="19"/>
  <c r="E46" i="19"/>
  <c r="F46" i="19"/>
  <c r="G46" i="19"/>
  <c r="H46" i="19"/>
  <c r="I46" i="19"/>
  <c r="C46" i="19"/>
  <c r="E39" i="5"/>
  <c r="F39" i="5"/>
  <c r="G39" i="5"/>
  <c r="H39" i="5"/>
  <c r="I39" i="5"/>
  <c r="J39" i="5"/>
  <c r="K39" i="5"/>
  <c r="E38" i="5"/>
  <c r="F38" i="5"/>
  <c r="G38" i="5"/>
  <c r="H38" i="5"/>
  <c r="I38" i="5"/>
  <c r="J38" i="5"/>
  <c r="K38" i="5"/>
  <c r="E37" i="5"/>
  <c r="F37" i="5"/>
  <c r="H37" i="5"/>
  <c r="I37" i="5"/>
  <c r="J37" i="5"/>
  <c r="K37" i="5"/>
  <c r="I47" i="19" l="1"/>
  <c r="F47" i="19"/>
  <c r="C47" i="19"/>
</calcChain>
</file>

<file path=xl/sharedStrings.xml><?xml version="1.0" encoding="utf-8"?>
<sst xmlns="http://schemas.openxmlformats.org/spreadsheetml/2006/main" count="1020" uniqueCount="549">
  <si>
    <t xml:space="preserve"> </t>
  </si>
  <si>
    <t>-</t>
  </si>
  <si>
    <t>92 (2) (c)</t>
  </si>
  <si>
    <t>Austria</t>
  </si>
  <si>
    <t>Saldo początkowe</t>
  </si>
  <si>
    <t>Saldo końcowe</t>
  </si>
  <si>
    <t>Wprowadzenie</t>
  </si>
  <si>
    <t>Adekwatność kapitałowa</t>
  </si>
  <si>
    <t>Ryzyko kredytowe</t>
  </si>
  <si>
    <t>Ryzyko kredytowe kontrahenta</t>
  </si>
  <si>
    <t>Inne</t>
  </si>
  <si>
    <t>Informacje na temat charakteru i kwot określonych pozycji funduszy własnych</t>
  </si>
  <si>
    <t>EU OV1: Przegląd aktywów ważonych ryzykiem</t>
  </si>
  <si>
    <t>EU CR10: IRB (kredytowanie specjalistyczne i ekspozycje kapitałowe)</t>
  </si>
  <si>
    <t>Numer zakładki</t>
  </si>
  <si>
    <t>EU CR4: Metoda standardowa – skutki ekspozycji na ryzyko kredytowe i ograniczenia ryzyka kredytowego (CRM)</t>
  </si>
  <si>
    <t>EU CR1-A: Jakość kredytowa ekspozycji wg kategorii ekspozycji i instrumentów</t>
  </si>
  <si>
    <t>EU CR1-B: Jakość kredytowa ekspozycji wg rodzaju branży lub kontrahenta</t>
  </si>
  <si>
    <t>EU CR1-C: Jakość kredytowa ekspozycji wg rozmieszczenia geograficznego</t>
  </si>
  <si>
    <t>EU CR3: Techniki ograniczania ryzyka kredytowego – przegląd</t>
  </si>
  <si>
    <t>Instytucje</t>
  </si>
  <si>
    <t>Kapitał podstawowy Tier I</t>
  </si>
  <si>
    <t>Kwota w dniu ujawnienia</t>
  </si>
  <si>
    <t>Odniesienie do artykułu Rozporządzenia (UE) nr 575/2013</t>
  </si>
  <si>
    <t>Kapitał podstawowy Tier I przed korektami regulacyjnymi</t>
  </si>
  <si>
    <t>Całkowite korekty regulacyjne w kapitale podstawowym Tier I</t>
  </si>
  <si>
    <t>Kapitał dodatkowy Tier I przed korektami regulacyjnymi</t>
  </si>
  <si>
    <t>Całkowite korekty regulacyjne w kapitale dodatkowym Tier I</t>
  </si>
  <si>
    <t>Kapitał dodatkowy Tier I</t>
  </si>
  <si>
    <t>Kapitał Tier I (kapitał Tier I = kapitał podstawowy Tier I + kapitał dodatkowy Tier I)</t>
  </si>
  <si>
    <t>Kapitał Tier II przed korektami regulacyjnymi</t>
  </si>
  <si>
    <t>Aktywa ważone ryzykiem</t>
  </si>
  <si>
    <t>Minimalne wymogi kapitałowe</t>
  </si>
  <si>
    <t>Ryzyko kredytowe (z wyjątkiem ryzyka kredytowego kontrahenta)</t>
  </si>
  <si>
    <t>w tym: metoda standardowa (SA)</t>
  </si>
  <si>
    <t>w tym: zaawansowana metoda IRB (AIRB)</t>
  </si>
  <si>
    <t>W tym metoda wyceny według wartości rynkowej</t>
  </si>
  <si>
    <t>w tym: metoda IRB kapitału zgodnie z uproszczoną metodą ryzyka ważonego lub metodą modeli wewnętrznych</t>
  </si>
  <si>
    <t>W tym kwota ekspozycji z tytułu swoich wkładów do funduszu kontrahenta centralnego na wypadek niewykonania zobowiązania</t>
  </si>
  <si>
    <t>W tym aktualizacja wyceny kredytowej</t>
  </si>
  <si>
    <t>Ryzyko rozliczenia</t>
  </si>
  <si>
    <t>Ekspozycje sekurytyzacyjne w portfelu bankowym (po uwzględnieniu ograniczenia)</t>
  </si>
  <si>
    <t>Ryzyko rynkowe</t>
  </si>
  <si>
    <t>Ryzyko operacyjne</t>
  </si>
  <si>
    <t>W tym metoda wskaźnika bazowego</t>
  </si>
  <si>
    <t>Korekta dla dolnej granicy</t>
  </si>
  <si>
    <t>Kwoty poniżej progów dla odliczenia (podlegające wadze ryzyka 250%)</t>
  </si>
  <si>
    <t>Kwota bilansowa</t>
  </si>
  <si>
    <t>Kwota pozabilansowa</t>
  </si>
  <si>
    <t>Kwota ekspozycji</t>
  </si>
  <si>
    <t>Ekspozycje z tytułu niepublicznych instrumentów kapitałowych</t>
  </si>
  <si>
    <t>Giełdowe ekspozycje kapitałowe</t>
  </si>
  <si>
    <t>Inne ekspozycje kapitałowe</t>
  </si>
  <si>
    <t>Łącznie</t>
  </si>
  <si>
    <t>Rządy centralne lub banki centralne</t>
  </si>
  <si>
    <t>Wielostronne banki rozwoju</t>
  </si>
  <si>
    <t>Przedsiębiorstwa</t>
  </si>
  <si>
    <t>Detaliczne</t>
  </si>
  <si>
    <t>Zabezpieczone hipoteką na nieruchomości</t>
  </si>
  <si>
    <t>Ekspozycje, których dotyczy niewykonanie zobowiązania</t>
  </si>
  <si>
    <t>Ekspozycje kapitałowe</t>
  </si>
  <si>
    <t>Wartości bilansowe brutto</t>
  </si>
  <si>
    <t>Ekspozycje, których nie dotyczy niewykonanie zobowiązania</t>
  </si>
  <si>
    <t>Korekta z tytułu szczególnego ryzyka kredytowego</t>
  </si>
  <si>
    <t>Polska</t>
  </si>
  <si>
    <t>Wielka Brytania</t>
  </si>
  <si>
    <t>Holandia</t>
  </si>
  <si>
    <t>Francja</t>
  </si>
  <si>
    <t>Luksemburg</t>
  </si>
  <si>
    <t>Ekspozycje przed zastosowaniem współczynników konwersji kredytowej i ograniczeniem ryzyka kredytowego</t>
  </si>
  <si>
    <t>Ekspozycje po zastosowaniu współczynników konwersji kredytowej i ograniczeniu ryzyka kredytowego</t>
  </si>
  <si>
    <t>Zagęszczenie aktywów ważonych ryzykiem</t>
  </si>
  <si>
    <t>Samorządy regionalne lub władze lokalne</t>
  </si>
  <si>
    <t>Spis treści</t>
  </si>
  <si>
    <t>Wartość ekspozycji</t>
  </si>
  <si>
    <t>Wszystkie portfele podlegające metodzie zaawansowanego pomiaru</t>
  </si>
  <si>
    <t>W oparciu o metodę wyceny pierwotnej ekspozycji</t>
  </si>
  <si>
    <t>Całość podlegająca narzutowi kapitałowemu CVA</t>
  </si>
  <si>
    <t>Wszystkie portfele podlegające metodzie standardowej</t>
  </si>
  <si>
    <t>Inne pozycje</t>
  </si>
  <si>
    <t>Kwoty aktywów ważonych ryzykiem</t>
  </si>
  <si>
    <t>Wymogi kapitałowe</t>
  </si>
  <si>
    <t>Aktywa ważone ryzykiem na koniec poprzedniego okresu sprawozdawczego</t>
  </si>
  <si>
    <t>Aktywa ważone ryzykiem na koniec bieżącego okresu sprawozdawczego</t>
  </si>
  <si>
    <t>Wielkość aktywów</t>
  </si>
  <si>
    <t>Ekspozycje niezabezpieczone – kwota bilansowa</t>
  </si>
  <si>
    <t>Ekspozycje zabezpieczone – kwota bilansowa</t>
  </si>
  <si>
    <t>Ekspozycje zabezpieczone w formie zabezpieczenia rzeczowego</t>
  </si>
  <si>
    <t>Ekspozycje zabezpieczone przez gwarancje finansowe</t>
  </si>
  <si>
    <t>Ekspozycje zabezpieczone przez pochodne instrumenty kredytowe</t>
  </si>
  <si>
    <t>Kredyty ogółem</t>
  </si>
  <si>
    <t>Dłużne papiery wartościowe ogółem</t>
  </si>
  <si>
    <t>Rolnictwo, leśnictwo, rybołówstwo</t>
  </si>
  <si>
    <t>Górnictwo i wydobywanie</t>
  </si>
  <si>
    <t>Przetwórstwo przemysłowe</t>
  </si>
  <si>
    <t>Budownictwo</t>
  </si>
  <si>
    <t>Transport i gospodarka magazynowa</t>
  </si>
  <si>
    <t>Działalność związana z zakwaterowaniem i usługami gastronomicznymi</t>
  </si>
  <si>
    <t>Informacja i komunikacja</t>
  </si>
  <si>
    <t>Działalność związana z obsługą rynku nieruchomości</t>
  </si>
  <si>
    <t>Działalność profesjonalna, naukowa i techniczna</t>
  </si>
  <si>
    <t>Administracja publiczna i obrony; obowiązkowe zabezpieczenie społeczne</t>
  </si>
  <si>
    <t>Edukacja</t>
  </si>
  <si>
    <t>Usługi w zakresie opieki zdrowotnej i pomoc społeczna</t>
  </si>
  <si>
    <t>Inne usługi</t>
  </si>
  <si>
    <t>Handel hurtowy i detaliczny</t>
  </si>
  <si>
    <t>Kredyty i dłużne papiery wartościowe, których zaczęło dotyczyć niewykonanie zobowiązania lub obniżenie wartości od ostatniego okresu sprawozdawczego</t>
  </si>
  <si>
    <t>Przywrócono status ekspozycji, których nie dotyczy niewykonanie zobowiązania</t>
  </si>
  <si>
    <t>Kwoty umorzone</t>
  </si>
  <si>
    <t>Inne zmiany</t>
  </si>
  <si>
    <t>Wartość brutto ekspozycji, których dotyczy niewykonanie zobowiązania</t>
  </si>
  <si>
    <t>Korekta z tytułu szczególnego ryzyka kredytowego*</t>
  </si>
  <si>
    <t>W tym ekspozycje, których dotyczy niewykonanie zobowiązania</t>
  </si>
  <si>
    <t>EU CCR2: Narzut kapitałowy CVA</t>
  </si>
  <si>
    <t>EU CR8: Zestawienie przepływów aktywów ważonych ryzykiem dla ekspozycji na ryzyko kredytowe w ramach metody IRB</t>
  </si>
  <si>
    <t xml:space="preserve">EU CR2-B: Zmiany dotyczące zapasów dla kredytów i dłużnych papierów wartościowych, których dotyczy niewykonanie zobowiązania lub utrata wartości </t>
  </si>
  <si>
    <t>Dostępny kapitał (kwoty)</t>
  </si>
  <si>
    <t>Kapitał podstawowy Tier 1 (CET1)</t>
  </si>
  <si>
    <t>Kapitał podstawowy Tier 1 (CET1), gdyby nie stosowano rozwiązań
przejściowych dotyczących MSSF 9 lub analogicznych
oczekiwanych strat z tytułu kredytów</t>
  </si>
  <si>
    <t>Kapitał Tier 1</t>
  </si>
  <si>
    <t>Kapitał Tier 1, gdyby nie stosowano rozwiązań przejściowych
dotyczących MSSF 9 lub analogicznych oczekiwanych strat z tytułu
kredytów</t>
  </si>
  <si>
    <t>Łączny kapitał</t>
  </si>
  <si>
    <t>Łączny kapitał, gdyby nie stosowano rozwiązań przejściowych
dotyczących MSSF 9 lub analogicznych oczekiwanych strat z tytułu
kredytów</t>
  </si>
  <si>
    <t>Aktywa ważone ryzykiem (kwoty)</t>
  </si>
  <si>
    <t>Aktywa ważone ryzykiem ogółem</t>
  </si>
  <si>
    <t>Aktywa ważone ryzykiem ogółem, gdyby nie stosowano rozwiązań
przejściowych dotyczących MSSF 9 lub analogicznych
oczekiwanych strat z tytułu kredytów</t>
  </si>
  <si>
    <t>Współczynniki kapitałowe</t>
  </si>
  <si>
    <t>Kapitał podstawowy Tier 1 (jako procent kwoty ekspozycji na
ryzyko)</t>
  </si>
  <si>
    <t>Kapitał podstawowy Tier 1 (jako procent kwoty ekspozycji na
ryzyko), gdyby nie stosowano rozwiązań przejściowych
dotyczących MSSF 9 lub analogicznych oczekiwanych strat z tytułu
kredytów</t>
  </si>
  <si>
    <t>Kapitał Tier 1 (jako procent kwoty ekspozycji na ryzyko)</t>
  </si>
  <si>
    <t>Kapitał Tier 1 (jako procent kwoty ekspozycji na ryzyko), gdyby nie
stosowano rozwiązań przejściowych dotyczących MSSF 9 lub
analogicznych oczekiwanych strat z tytułu kredytów</t>
  </si>
  <si>
    <t>Łączny kapitał (jako procent kwoty ekspozycji na ryzyko)</t>
  </si>
  <si>
    <t>Łączny kapitał (jako procent kwoty ekspozycji na ryzyko), gdyby nie
stosowano rozwiązań przejściowych dotyczących MSSF 9 lub
analogicznych oczekiwanych strat z tytułu kredytów</t>
  </si>
  <si>
    <t>Wskaźnik dźwigni finansowej</t>
  </si>
  <si>
    <t>Miara ekspozycji całkowitej składającej się na wskaźnik dźwigni</t>
  </si>
  <si>
    <t>Wskaźnik dźwigni finansowej, gdyby nie stosowano rozwiązań
przejściowych dotyczących MSSF 9 lub analogicznych oczekiwanych
strat z tytułu kredytów</t>
  </si>
  <si>
    <t>EU-23</t>
  </si>
  <si>
    <t>MSSF 9-FL: Porównanie funduszy własnych instytucji oraz współczynnika kapitałowego oraz wskaźnika dźwigni finansowej z uwzględnieniem i bez uwzględnienia zastosowania rozwiązań przejściowych dotyczących MSSF 9 i analogicznych oczekiwanych strat z tytułu kredytów)</t>
  </si>
  <si>
    <t>Całkowite korekty regulacyjne w kapitale Tier II</t>
  </si>
  <si>
    <t>Kapitał Tier II</t>
  </si>
  <si>
    <t>Łączny kapitał
(łączny kapitał = kapitał Tier I + kapitał Tier II)</t>
  </si>
  <si>
    <t>Kapitał podstawowy Tier I (wyrażony jako odsetek kwoty ekspozycji na ryzyko)</t>
  </si>
  <si>
    <t>Kapitał Tier I (wyrażony jako odsetek kwoty ekspozycji na ryzyko)</t>
  </si>
  <si>
    <t>Łączny kapitał (wyrażony jako odsetek kwoty ekspozycji na ryzyko)</t>
  </si>
  <si>
    <t>Waga ryzyka</t>
  </si>
  <si>
    <t>Kategorie ekspozycji</t>
  </si>
  <si>
    <t>Ekspozycje wskaźnika dźwigni określone w rozporządzeniu w sprawie wymogów kapitałowych</t>
  </si>
  <si>
    <t>Kapitał i miara ekspozycji całkowitej</t>
  </si>
  <si>
    <t>Kapitał Tier I</t>
  </si>
  <si>
    <t>Miara ekspozycji całkowitej składającej się na wskaźnik dźwigni (suma wierszy 3, 11, 16, 19, EU-19a i EU-19b)</t>
  </si>
  <si>
    <t>Wskaźnik dźwigni</t>
  </si>
  <si>
    <t>Wybór przepisów przejściowych i kwota wyłączonych pozycji powierniczych</t>
  </si>
  <si>
    <t>Wybór przepisów przejściowych na potrzeby określenia miary kapitału</t>
  </si>
  <si>
    <t>92 (2) (a)</t>
  </si>
  <si>
    <t>92 (2) (b)</t>
  </si>
  <si>
    <t>stan na
31.12.2018</t>
  </si>
  <si>
    <t>stan na
30.09.2018</t>
  </si>
  <si>
    <t>Ogół ekspozycji</t>
  </si>
  <si>
    <t>W tym podstawowa metoda IRB (FIRB)</t>
  </si>
  <si>
    <t>W tym wycena pierwotnej wartości ekspozycji</t>
  </si>
  <si>
    <t>W tym metoda standardowa</t>
  </si>
  <si>
    <t>W tym metoda modeli wewnętrznych (IMM)</t>
  </si>
  <si>
    <t>W tym metoda IRB</t>
  </si>
  <si>
    <t>W tym metoda formuły nadzorczej (SFA) IRB</t>
  </si>
  <si>
    <t>W tym metoda wewnętrznych oszacowań (IAA)</t>
  </si>
  <si>
    <t>w tym: metoda standardowa</t>
  </si>
  <si>
    <t>W tym metoda modeli wewnętrznych</t>
  </si>
  <si>
    <t>Duże ekspozycje</t>
  </si>
  <si>
    <t>W tym metoda zaawansowanego pomiaru</t>
  </si>
  <si>
    <t>art. 438 lit. c) i d)</t>
  </si>
  <si>
    <t>art. 438 lit. d)</t>
  </si>
  <si>
    <t>art. 107
art. 438 lit. c) i d)</t>
  </si>
  <si>
    <t>art. 438 lit. e)</t>
  </si>
  <si>
    <t>art. 449 lit. o) i i)</t>
  </si>
  <si>
    <t>art. 438 lit. f)</t>
  </si>
  <si>
    <t>art. 437 ust. 2), art. 48 i art. 60</t>
  </si>
  <si>
    <t>art. 500</t>
  </si>
  <si>
    <t>Kategorie</t>
  </si>
  <si>
    <t>Wytwarzanie i zaopatrywanie w energię elektryczną, gaz, parę wodną i powietrze do układów klimatyzacyjnych</t>
  </si>
  <si>
    <t>Dostawa wody</t>
  </si>
  <si>
    <t>Działalność związana z kulturą, rozrywką i rekreacją</t>
  </si>
  <si>
    <t>Działalność w zakresie usług administrowania i działalność wspierająca</t>
  </si>
  <si>
    <t>a)</t>
  </si>
  <si>
    <t>b)</t>
  </si>
  <si>
    <t>c)</t>
  </si>
  <si>
    <t>d)</t>
  </si>
  <si>
    <t>e)</t>
  </si>
  <si>
    <t>f)</t>
  </si>
  <si>
    <t>Korekta z tytułu ogólnego ryzyka kredytowego</t>
  </si>
  <si>
    <t>Skumulowane
umorzenia</t>
  </si>
  <si>
    <t>Narzuty wynikające z korekt z tytułu ryzyka kredytowego w okresie</t>
  </si>
  <si>
    <t>Wartości netto
(a+b-c-d)</t>
  </si>
  <si>
    <t>W tym: Ryzyko z tytułu kredytowania specjalistycznego</t>
  </si>
  <si>
    <t>W tym: MŚP</t>
  </si>
  <si>
    <t>Zabezpieczone nieruchomościami</t>
  </si>
  <si>
    <t>MŚP</t>
  </si>
  <si>
    <t>Podmioty inne niż MŚP</t>
  </si>
  <si>
    <t>Kwalifikowane odnawialne</t>
  </si>
  <si>
    <t>Inne detaliczne</t>
  </si>
  <si>
    <t>Metoda IRB ogółem</t>
  </si>
  <si>
    <t>Samorządy terytorialne</t>
  </si>
  <si>
    <t>Podmioty sektora publicznego</t>
  </si>
  <si>
    <t>Organizacje międzynarodowe</t>
  </si>
  <si>
    <t>Pozycje związane ze szczególnie wysokim ryzykiem</t>
  </si>
  <si>
    <t>Obligacje zabezpieczone</t>
  </si>
  <si>
    <t>Należności od instytucji i przedsiębiorstw o krótkoterminowej ocenie kredytowej</t>
  </si>
  <si>
    <t>Przedsiębiorstwa zbiorowego inwestowania</t>
  </si>
  <si>
    <t>Ekspozycje w papierach kapitałowych</t>
  </si>
  <si>
    <t>Inne ekspozycje</t>
  </si>
  <si>
    <t>Metoda standardowa ogółem</t>
  </si>
  <si>
    <t>W tym: Pożyczki</t>
  </si>
  <si>
    <t>W tym: Dłużne papiery wartościowe</t>
  </si>
  <si>
    <t>W tym: Ekspozycje pozabilansowe</t>
  </si>
  <si>
    <t>g)</t>
  </si>
  <si>
    <t>Narzuty wynikające z korekt z tytułu ryzyka kredytowego</t>
  </si>
  <si>
    <t>Wartości netto
(a +b-c-d)</t>
  </si>
  <si>
    <t>Ekspozycje związane ze szczególnie wysokim ryzykiem</t>
  </si>
  <si>
    <t>Instytucje i przedsiębiorstwa posiadające krótkoterminową ocenę kredytową</t>
  </si>
  <si>
    <t>Jakość aktywów</t>
  </si>
  <si>
    <t>Aktualizacje modelu</t>
  </si>
  <si>
    <t>Metoda i polityka</t>
  </si>
  <si>
    <t>Przejęcia i zbycia</t>
  </si>
  <si>
    <t>Wahania walut obcych</t>
  </si>
  <si>
    <t>(i) wartość zagrożona (z uwzględnieniem mnożnika ×3)</t>
  </si>
  <si>
    <t>(i) wartość zagrożona w warunkach skrajnych (z uwzględnieniem mnożnika ×3)</t>
  </si>
  <si>
    <t>EU4</t>
  </si>
  <si>
    <t>Skumulowane umorzenia</t>
  </si>
  <si>
    <t>Aktywa ważone ryzykiem i ich zagęszczenie</t>
  </si>
  <si>
    <t>Lp.*</t>
  </si>
  <si>
    <t>Opis</t>
  </si>
  <si>
    <t>*) numeracja zgodna z zał. VI Rozporządzenia Wykonawczego Komisji (UE) nr 1423/2013</t>
  </si>
  <si>
    <t>*) Z wyłączeniem CVA RWA</t>
  </si>
  <si>
    <t>*) Z wyłączeniem CCR, CVA RWA</t>
  </si>
  <si>
    <t>Irlandia</t>
  </si>
  <si>
    <t>stan na
31.03.2019</t>
  </si>
  <si>
    <t>pozycje skonsolidowanego sprawozdania z sytuacji finansowej</t>
  </si>
  <si>
    <t>korekty wynikające z zastosowania konsolidacji ostrożnościowej</t>
  </si>
  <si>
    <t>pozycje skonsolidowanego sprawozdania z sytuacji finansowej po uwzględnieniu konsolidacji ostrożnościowej</t>
  </si>
  <si>
    <t>pozycje nieujmowane w regulacyjnych funduszach własnych</t>
  </si>
  <si>
    <t>pozycje ujmowane w regulacyjnych funduszach własnych</t>
  </si>
  <si>
    <t>AKTYWA</t>
  </si>
  <si>
    <t>Wartości niematerialne</t>
  </si>
  <si>
    <t>ZOBOWIĄZANIA I KAPITAŁY</t>
  </si>
  <si>
    <t>Kapitał akcyjny</t>
  </si>
  <si>
    <t>Kapitał zapasowy ze sprzedaży akcji powyżej ich wartości nominalnej</t>
  </si>
  <si>
    <t>Skumulowane inne całkowite dochody</t>
  </si>
  <si>
    <t xml:space="preserve">  - zmiany wartości godziwej instrumentów wyceniach przez OCI - instrumenty dłużne</t>
  </si>
  <si>
    <t xml:space="preserve">  - zmiany wartości godziwej instrumentów wyceniach przez OCI - instrumenty kapitałowe</t>
  </si>
  <si>
    <t xml:space="preserve">  - rzeczowe aktywa trwałe</t>
  </si>
  <si>
    <t xml:space="preserve">  - zabezpieczenia przepływów pieniężnych (efektywna część)</t>
  </si>
  <si>
    <t xml:space="preserve">  - instrumenty zabezpieczające (elementy niewyznaczone)</t>
  </si>
  <si>
    <t xml:space="preserve">  - zyski i straty aktuarialne</t>
  </si>
  <si>
    <t>Zyski zatrzymane</t>
  </si>
  <si>
    <t xml:space="preserve">     - kapitał zapasowy - inny niż agio</t>
  </si>
  <si>
    <t xml:space="preserve">     - kapitał rezerwowy</t>
  </si>
  <si>
    <t xml:space="preserve">     - fundusz ogólnego ryzyka</t>
  </si>
  <si>
    <t xml:space="preserve">     - wycena motywacyjnych programów pracowniczych</t>
  </si>
  <si>
    <t xml:space="preserve">     - wynik lat ubiegłych</t>
  </si>
  <si>
    <t xml:space="preserve">     - wynik netto roku bieżącego</t>
  </si>
  <si>
    <t>Kapitał własny przypadający akcjonariuszom ING Banku Śląskiego S.A.</t>
  </si>
  <si>
    <t>Udziały niekontrolujące</t>
  </si>
  <si>
    <t>Kapitały własne ogółem</t>
  </si>
  <si>
    <t>Kapitały własne ujęte w kalkulacji regulacyjnych funduszy własnych</t>
  </si>
  <si>
    <t>Pozostałe składniki (pomniejszenia i zwiększenia) funduszy własnych, w tym:</t>
  </si>
  <si>
    <t>- zobowiązania podporządkowane</t>
  </si>
  <si>
    <t xml:space="preserve">      - wartość firmy i inne wartości niematerialne</t>
  </si>
  <si>
    <t xml:space="preserve">     - niedobór/nadwyżka korekt z tytułu ryzyka kredytowego wobec oczekiwanych strat według  metody AIRB</t>
  </si>
  <si>
    <t xml:space="preserve">     - korekta w okresie przejściowym z tytułu dostosowania do wymogów MSSF 9</t>
  </si>
  <si>
    <t xml:space="preserve">     - korekta wartości z tytułu wymogów w zakresie ostrożnej wyceny</t>
  </si>
  <si>
    <t>Regulacyjne fundusze własne przyjęte do kalkulacji łącznego współczynnika kapitałowego</t>
  </si>
  <si>
    <t>Emitent</t>
  </si>
  <si>
    <t>ING Bank Śląski S.A.</t>
  </si>
  <si>
    <t>Unikatowy identyfikator (np. CUSIP, ISIN lub identyfikator Bloomberg dla ofert na rynku niepublicznym)</t>
  </si>
  <si>
    <t>Kod ISIN: PLBSK0000017</t>
  </si>
  <si>
    <t>Prawo lub prawa właściwe, którym podlega instrument</t>
  </si>
  <si>
    <t>Polskie</t>
  </si>
  <si>
    <t>Ujmowanie w kapitale regulacyjnym</t>
  </si>
  <si>
    <t>Tak</t>
  </si>
  <si>
    <t>Zasady przejściowe określone w Rozporządzeniu (UE) nr 575/2013</t>
  </si>
  <si>
    <t>Kapitał podstawowy Tier I  Częściowe przekwalifikowanie emisji do niższych kategorii kapitału - nie dotyczy.</t>
  </si>
  <si>
    <t>Zasady określone w Rozporządzeniu (UE) nr 575/2013 obowiązujące po okresie przejściowym</t>
  </si>
  <si>
    <t>Kwalifikowalne na poziomie jednostkowym lub 
(sub-)skonsolidowanym/na poziomie jednostkowym oraz 
(sub-)skonsolidowanym</t>
  </si>
  <si>
    <t>Poziom jednostkowy i (sub-)skonsolidowany</t>
  </si>
  <si>
    <t>Rodzaj instrumentu (rodzaje określane przez każdy system prawny)</t>
  </si>
  <si>
    <t>Kwota uznana w kapitale regulacyjnym (waluta w mln, według stanu na ostatni dzień sprawozdawczy)</t>
  </si>
  <si>
    <t xml:space="preserve">Wartość nominalna:
92,6 mln PLN (seria A)
37,5 mln PLN (seria B)
Agio:
956,3 mln PLN (seria B)
Wartość całkowita w kapitale:
92,6 mln PLN (seria A)
993,8 mln PLN (seria B)
Wszystkie części instrumentu są ujęte w tej samej kategorii kapitału regulacyjnego.
Kwota uznana w kapitale regulacyjnym nie różni się od kwoty wyemitowanego instrumentu.
</t>
  </si>
  <si>
    <t>Wartość nominalna instrumentu</t>
  </si>
  <si>
    <t>130,1 mln PLN</t>
  </si>
  <si>
    <t xml:space="preserve">9a </t>
  </si>
  <si>
    <t>Cena emisyjna</t>
  </si>
  <si>
    <t>Seria A: 5 PLN (po denominacji i po splicie akcji*)
Seria B: 26,5 PLN (po splicie akcji*)</t>
  </si>
  <si>
    <t xml:space="preserve">9b </t>
  </si>
  <si>
    <t>Cena wykupu</t>
  </si>
  <si>
    <t>Nie dotyczy</t>
  </si>
  <si>
    <t>Klasyfikacja księgowa</t>
  </si>
  <si>
    <t>Kapitał własny</t>
  </si>
  <si>
    <t>Pierwotna data emisji</t>
  </si>
  <si>
    <t>08.10.1991 r.</t>
  </si>
  <si>
    <t>Wieczyste czy terminowe</t>
  </si>
  <si>
    <t>Wieczysty</t>
  </si>
  <si>
    <t>Pierwotny termin zapadalności</t>
  </si>
  <si>
    <t>Brak terminu zapadalności</t>
  </si>
  <si>
    <t xml:space="preserve">Opcja wykupu na żądanie emitenta podlegająca wcześniejszemu zatwierdzeniu przez organy nadzoru </t>
  </si>
  <si>
    <t>Nie</t>
  </si>
  <si>
    <t>Termin wykupu opcjonalnego, terminy wykupu warunkowego oraz kwota wykupu</t>
  </si>
  <si>
    <t>Kolejne terminy wykupu, jeżeli dotyczy</t>
  </si>
  <si>
    <t>Coupons / dividends</t>
  </si>
  <si>
    <t>Dywidendy</t>
  </si>
  <si>
    <t>Stała lub zmienna dywidenda/ stały lub zmienny kupon</t>
  </si>
  <si>
    <t>Stopa zmienna</t>
  </si>
  <si>
    <t>Kupon odsetkowy oraz dowolny powiązany wskaźnik</t>
  </si>
  <si>
    <t>Istnienie zapisanych praw do niewypłacenia dywidendy</t>
  </si>
  <si>
    <t xml:space="preserve">20a </t>
  </si>
  <si>
    <t>W pełni uznaniowe, częściowo uznaniowe czy obowiązkowe (pod względem terminu) - w odniesieniu do wypłaty kuponu/dywidendy</t>
  </si>
  <si>
    <t>Częściowo uznaniowe; przyczyny:
- decyzje Rady Nadzorczej
- poziom wyników
- decyzje administracyjne</t>
  </si>
  <si>
    <t xml:space="preserve">20b </t>
  </si>
  <si>
    <t>W pełni uznaniowe, częściowo uznaniowe czy obowiązkowe (pod względem kwoty)  - w odniesieniu do wypłaty kuponu/dywidendy</t>
  </si>
  <si>
    <t>W pełni uznaniowe</t>
  </si>
  <si>
    <t>Istnienie opcji z oprocentowaniem rosnącym lub innej zachęty do wykupu</t>
  </si>
  <si>
    <t>Nieskumulowane czy skumulowane</t>
  </si>
  <si>
    <t>Niekumulacyjny</t>
  </si>
  <si>
    <t>Zamienne czy niezamienne</t>
  </si>
  <si>
    <t>Niezamienny</t>
  </si>
  <si>
    <t>Jeżeli zamienne, zdarzenie lub zdarzenia wywołujące zamianę</t>
  </si>
  <si>
    <t>Jeżeli zamienne, w pełni czy częściowo</t>
  </si>
  <si>
    <t>Jeżeli zamienne, wskaźnik konwersji</t>
  </si>
  <si>
    <t>Jeżeli zamienne, zamiana obowiązkowa czy opcjonalna</t>
  </si>
  <si>
    <t>Jeżeli zamienne, należy określić rodzaj instrumentu, na który można dokonać zamiany</t>
  </si>
  <si>
    <t>Jeżeli zamienne, należy określić emitenta instrumentu, na który dokonuje się zamiany</t>
  </si>
  <si>
    <t>Odpisy obniżające wartość</t>
  </si>
  <si>
    <t>W przypadku odpisu obniżającego wartość, zdarzenie lub zdarzenia wywołujące odpis obniżający wartość</t>
  </si>
  <si>
    <t>W przypadku odpisu obniżającego wartość, w pełni czy częściowo</t>
  </si>
  <si>
    <t>W przypadku odpisu obniżającego wartość, trwale czy tymczasowo</t>
  </si>
  <si>
    <t>W przypadku tymczasowego odpisu obniżającego wartość, opis mechanizmu odpisu obniżającego wartość</t>
  </si>
  <si>
    <t>Pozycja w hierarchii podporządkowania w przypadku likwidacji (należy określić rodzaj instrumentu bezpośrednio uprzywilejowanego w odniesieniu do danego instrumentu)</t>
  </si>
  <si>
    <t>Niezgodne cechy przejściowe</t>
  </si>
  <si>
    <t>Jeżeli tak, należy określić niezgodne cechy</t>
  </si>
  <si>
    <t>*) W 2011 roku miał miejsce podział wartości nominalnej akcji. W efekcie wartość nominalna akcji została zmniejszona z 10 PLN do 1 PLN  za akcję.</t>
  </si>
  <si>
    <t>Kapitał podstawowy Tier I: instrumenty i kapitały rezerwowe</t>
  </si>
  <si>
    <t>Instrumenty kapitałowe i powiązane agio emisyjne</t>
  </si>
  <si>
    <t>26 (1), 27, 28, 29</t>
  </si>
  <si>
    <t>w tym: akcja zwykła</t>
  </si>
  <si>
    <t>EBA list 26 (3)</t>
  </si>
  <si>
    <t>Zyski zatrzymane, w tym:</t>
  </si>
  <si>
    <t>26 (1) c</t>
  </si>
  <si>
    <t>wycena motywacyjnych programów pracowniczych</t>
  </si>
  <si>
    <t>wynik lat ubiegłych</t>
  </si>
  <si>
    <t>korekta w okresie przejściowym z tytułu dostosowania do wymogów MSSF 9</t>
  </si>
  <si>
    <t>Skumulowane inne całkowite dochody (i pozostałe kapitały rezerwowe)</t>
  </si>
  <si>
    <t>26 (1) (d)</t>
  </si>
  <si>
    <t>3a</t>
  </si>
  <si>
    <t>Fundusze ogólne ryzyka bankowego</t>
  </si>
  <si>
    <t>26 (1) (f)</t>
  </si>
  <si>
    <t>5a</t>
  </si>
  <si>
    <t>Niezależnie zweryfikowane zyski z bieżącego okresu po odliczeniu wszelkich możliwych do przewidzenia obciążeń lub dywidend</t>
  </si>
  <si>
    <t>26 (2)</t>
  </si>
  <si>
    <t>Kapitał podstawowy Tier I: korekty regulacyjne</t>
  </si>
  <si>
    <t>Dodatkowe korekty wartości (kwota ujemna)</t>
  </si>
  <si>
    <t>34, 105</t>
  </si>
  <si>
    <t>Wartości niematerialne i prawne (po odliczeniu powiązanej rezerwy z tytułu odroczonego podatku dochodowego) (kwota ujemna)</t>
  </si>
  <si>
    <t>36 (1) (b), 37</t>
  </si>
  <si>
    <t>Kwoty ujemne będące wynikiem obliczeń kwot oczekiwanej straty</t>
  </si>
  <si>
    <t>36 (1) (d), 40, 159</t>
  </si>
  <si>
    <t>Kapitał dodatkowy Tier I: instrumenty</t>
  </si>
  <si>
    <t>Kapitał dodatkowy Tier I: korekty regulacyjne</t>
  </si>
  <si>
    <t>Kapitał Tier II: instrumenty i rezerwy</t>
  </si>
  <si>
    <t>62, 63</t>
  </si>
  <si>
    <t>Kapitał Tier II: korekty regulacyjne</t>
  </si>
  <si>
    <t>Aktywa ważone ryzykiem razem</t>
  </si>
  <si>
    <t>Współczynniki i bufory kapitałowe</t>
  </si>
  <si>
    <t>Wymóg bufora dla poszczególnych instytucji (wymóg dotyczący kapitału podstawowego Tier I zgodnie z art. 92 ust. 1 lit. a) powiększony o wymogi utrzymywania bufora zabezpieczającego i antycyklicznego, jak również bufor ryzyka systemowego oraz bufor instytucji o znaczeniu systemowym (bufor globalnych instytucji o znaczeniu systemowym lub bufor innych instytucji o znaczeniu systemowym) wyrażony jako odsetek kwoty ekspozycji na ryzyko)</t>
  </si>
  <si>
    <t>CRD 128, 129, 130, 131, 133</t>
  </si>
  <si>
    <t>w tym: wymóg utrzymywania bufora zabezpieczającego</t>
  </si>
  <si>
    <t>w tym: wymóg utrzymywania bufora antycyklicznego</t>
  </si>
  <si>
    <t>w tym: wymóg utrzymywania bufora ryzyka systemowego</t>
  </si>
  <si>
    <t>67a</t>
  </si>
  <si>
    <t>w tym: bufor globalnych instytucji o znaczeniu systemowym lub bufor innych instytycji o znaczeniu systemowym</t>
  </si>
  <si>
    <t>CRD 131</t>
  </si>
  <si>
    <t>Kwoty poniżej progów odliczeń (przed ważeniem ryzyka)</t>
  </si>
  <si>
    <t>Aktywa z tytułu odroczonego podatku dochodowego wynikające z różnic przejściowych (kwota poniżej progu 10%, po odliczeniu powiązanej rezerwy z tytułu odroczonego podatku dochodowego w przypadku spełnienia warunków określonych w art. 38 ust. 3)</t>
  </si>
  <si>
    <t>36 (1) (c), 38, 48</t>
  </si>
  <si>
    <t>Kwota mająca zastosowanie</t>
  </si>
  <si>
    <t>Aktywa razem według opublikowanych sprawozdań finansowych</t>
  </si>
  <si>
    <t>Korekta z tytułu jednostek objętych konsolidacją na potrzeby rachunkowości, ale nieobjętych zakresem konsolidacji regulacyjnej</t>
  </si>
  <si>
    <t>(Korekta z tytułu aktywów powierniczych ujętych w bilansie zgodnie z mającymi zastosowanie standardami rachunkowości, ale wykluczonych z miary ekspozycji całkowitej składającej się na wskaźnik dźwigni zgodnie z art. 429 ust. 13 rozporządzenia (UE) nr 575/2013)</t>
  </si>
  <si>
    <t>Korekta z tytułu instrumentów pochodnych</t>
  </si>
  <si>
    <t>Korekta z tytułu transakcji finansowanych z użyciem papierów wartościowych (SFT)</t>
  </si>
  <si>
    <t>Korekta z tytułu pozycji pozabilansowych (tj. konwersja na kwoty ekwiwalentu kredytowego ekspozycji pozabilansowych)</t>
  </si>
  <si>
    <t>EU-6a</t>
  </si>
  <si>
    <t>(Korekta z tytułu ekspozycji wewnątrz grupy wykluczonych z miary ekspozycji całkowitej składającej się na wskaźnik dźwigni zgodnie z art. 429 ust. 7 rozporządzenia (UE) nr 575/2013)</t>
  </si>
  <si>
    <t>EU-6b</t>
  </si>
  <si>
    <t>(Korekta z tytułu ekspozycji wykluczonych z miary ekspozycji całkowitej składającej się na wskaźnik dźwigni zgodnie z art. 429 ust. 14 rozporządzenia (UE) nr 575/2013)</t>
  </si>
  <si>
    <t>Inne korekty</t>
  </si>
  <si>
    <t>Ekspozycje bilansowe (z wyłączeniem instrumentów pochodnych i transakcji finansowanych z użyciem papierów wartościowych)</t>
  </si>
  <si>
    <t>Pozycje bilansowe (z wyłączeniem instrumentów pochodnych, transakcji finansowanych z użyciem papierów wartościowych i aktywów powierniczych, ale z uwzględnieniem zabezpieczenia)</t>
  </si>
  <si>
    <t>(Kwoty aktywów odliczane przy ustalaniu kapitału Tier I)</t>
  </si>
  <si>
    <t>Całkowite ekspozycje bilansowe (z wyłączeniem instrumentów pochodnych, transakcji finansowanych z użyciem papierów wartościowych i aktywów powierniczych) (suma wierszy 1 i 2)</t>
  </si>
  <si>
    <t>Ekspozycje z tytułu instrumentów pochodnych</t>
  </si>
  <si>
    <t>Koszt odtworzenia związany z wszystkimi transakcjami na instrumentach pochodnych (tj. z pominięciem kwalifikującego się zmiennego depozytu zabezpieczającego w gotówce)</t>
  </si>
  <si>
    <t>Kwoty narzutu w odniesieniu do potencjalnej przyszłej ekspozycji związanej z wszystkimi transakcjami na instrumentach pochodnych (metoda wyceny według wartości rynkowej)</t>
  </si>
  <si>
    <t>EU-5a</t>
  </si>
  <si>
    <t>Ekspozycja obliczona według metody wyceny pierwotnej ekspozycji</t>
  </si>
  <si>
    <t>Ubruttowienie zapewnionego zabezpieczenia instrumentów pochodnych, jeżeli odliczono je od aktywów bilansowych zgodnie z mającymi zastosowanie standardami rachunkowości</t>
  </si>
  <si>
    <t>(Odliczenia aktywów wierzytelności w odniesieniu do zmiennego depozytu zabezpieczającego w gotówce zapewnionego w transakcjach na instrumentach pochodnych)</t>
  </si>
  <si>
    <t>(Wyłączone ekspozycje z tytułu transakcji rozliczanych za pośrednictwem klienta w odniesieniu do składnika rozliczanego z kontrahentem centralnym)</t>
  </si>
  <si>
    <t>Skorygowana skuteczna wartość nominalna wystawionych kredytowych instrumentów pochodnych</t>
  </si>
  <si>
    <t>(Skorygowana skuteczna wartość nominalna kompensat i odliczeń narzutów w odniesieniu do wystawionych kredytowych instrumentów pochodnych)</t>
  </si>
  <si>
    <t>Całkowite ekspozycje z tytułu instrumentów pochodnych (suma wierszy 4–10)</t>
  </si>
  <si>
    <t>Ekspozycje z tytułu transakcji finansowanych z użyciem papierów wartościowych</t>
  </si>
  <si>
    <t>Aktywa z tytułu transakcji finansowanych z użyciem papierów wartościowych brutto (bez uwzględnienia kompensowania), po korekcie z tytułu transakcji księgowych dotyczących sprzedaży</t>
  </si>
  <si>
    <t>(Skompensowane kwoty zobowiązań gotówkowych i wierzytelności gotówkowych w odniesieniu do aktywów z tytułu transakcji finansowanych z użyciem papierów wartościowych brutto)</t>
  </si>
  <si>
    <t>Ekspozycja na ryzyko kredytowe kontrahenta w odniesieniu do aktywów z tytułu transakcji finansowanych z użyciem papierów wartościowych</t>
  </si>
  <si>
    <t>EU-14a</t>
  </si>
  <si>
    <t>Odstępstwo dotyczące transakcji finansowanych z użyciem papierów wartościowych: Ekspozycja na ryzyko kredytowe kontrahenta zgodnie z art. 429b ust. 4 i art. 222 rozporządzenia (UE) nr 575/2013</t>
  </si>
  <si>
    <t>Ekspozycje z tytułu transakcji zawieranych poprzez pośrednika</t>
  </si>
  <si>
    <t>EU-15a</t>
  </si>
  <si>
    <t>(Wyłączone ekspozycje z tytułu transakcji finansowanych z użyciem papierów wartościowych rozliczanych za pośrednictwem klienta w odniesieniu do składnika rozliczanego z kontrahentem centralnym)</t>
  </si>
  <si>
    <t>Całkowite ekspozycje z tytułu transakcji finansowanych z użyciem papierów wartościowych (suma wierszy 12–15a)</t>
  </si>
  <si>
    <t>Inne ekspozycje pozabilansowe</t>
  </si>
  <si>
    <t>Ekspozycje pozabilansowe wyrażone wartością nominalną brutto</t>
  </si>
  <si>
    <t>(Korekty z tytułu konwersji na kwoty ekwiwalentu kredytowego)</t>
  </si>
  <si>
    <t>Inne ekspozycje pozabilansowe (suma wierszy 17 i 18)</t>
  </si>
  <si>
    <t>Ekspozycje wyłączone zgodnie z art. 429 ust. 7 i 14 rozporządzenia (UE) nr 575/2013 (bilansowe i pozabilansowe)</t>
  </si>
  <si>
    <t>EU-19a</t>
  </si>
  <si>
    <t>(Wyłączenie ekspozycji wewnątrz grupy (na zasadzie nieskonsolidowanej) zgodnie z art. 429 ust. 7 rozporządzenia (UE) nr 575/2013 (bilansowych i pozabilansowych))</t>
  </si>
  <si>
    <t>EU-19b</t>
  </si>
  <si>
    <t>(Ekspozycje wyłączone zgodnie z art. 429 ust. 14 rozporządzenia (UE) nr 575/2013 (bilansowe i pozabilansowe))</t>
  </si>
  <si>
    <t>EU-24</t>
  </si>
  <si>
    <t>Kwota wyłączonych pozycji powierniczych zgodnie z art. 429 ust. 11 rozporządzenia (UE) nr 575/2013</t>
  </si>
  <si>
    <t>&lt;= 30 dni</t>
  </si>
  <si>
    <t>&gt;30 dni &lt;60 dni</t>
  </si>
  <si>
    <t>&gt; 60 dni &lt;90 dni</t>
  </si>
  <si>
    <t>&gt;90 dni &lt;180 dni</t>
  </si>
  <si>
    <t>&gt;180 dni &lt; 1rok</t>
  </si>
  <si>
    <t>&gt; 1rok</t>
  </si>
  <si>
    <t>Kredyty</t>
  </si>
  <si>
    <t>Dłużne papiery wartościowe</t>
  </si>
  <si>
    <t>Wartości bilansowe brutto ekspozycji normalnych i zagrożonych</t>
  </si>
  <si>
    <t>Skumulowana utrata wartości i rezerwy oraz negatywne korekty wartości godziwej ze względu na ryzyko kredytowe</t>
  </si>
  <si>
    <t>Otrzymane zabezpieczenia i gwarancje</t>
  </si>
  <si>
    <t>W tym normalne, ale przeterminowane o więcej niż o 30 dni i nie więcej niż o 90 dni</t>
  </si>
  <si>
    <t>W tym normalne objęte restrukturyzacją</t>
  </si>
  <si>
    <t>W tym zagrożone</t>
  </si>
  <si>
    <t>Dla ekspozycji normalnych</t>
  </si>
  <si>
    <t>Dla ekspozycji zagrożonych</t>
  </si>
  <si>
    <t>W tym ekspozycje objęte restrukturyzacją</t>
  </si>
  <si>
    <t>W tym ekspozycje o utraconej wartości</t>
  </si>
  <si>
    <t>Kredyty i zaliczki</t>
  </si>
  <si>
    <t>Ekspozycje pozabilansowe</t>
  </si>
  <si>
    <t>Skumulowana korekta z tytułu szczególnego ryzyka kredytowego</t>
  </si>
  <si>
    <t>Skumulowana korekta z tytułu ogólnego ryzyka kredytowego</t>
  </si>
  <si>
    <t>Zwiększenia wynikające z kwot odpisanych z tytułu szacowanych strat kredytowych w danym okresie</t>
  </si>
  <si>
    <t>Zmniejszenia wynikające z kwot rozwiązanych z tytułu szacowanych strat kredytowych w danym okresie</t>
  </si>
  <si>
    <t>Zmniejszenia wynikające z kwot wpisanych w ciężar skumulowanych korekt o ryzyko kredytowe</t>
  </si>
  <si>
    <t>Transfery między korektami o ryzyko kredytowe</t>
  </si>
  <si>
    <t>Wpływ różnic kursowych</t>
  </si>
  <si>
    <t>Połączenia przedsiębiorstw, w tym przejęcia i zbycia jednostek zależnych</t>
  </si>
  <si>
    <t>Kwoty odzyskane poprzez korekty o ryzyko kredytowe wykazywane bezpośrednio w rachunku zysków i strat</t>
  </si>
  <si>
    <t>Korekty o szczególne ryzyko kredytowe wykazywane bezpośrednio w rachunku zysków i strat</t>
  </si>
  <si>
    <t>W tym bez ratingu</t>
  </si>
  <si>
    <t>Inne kwestie</t>
  </si>
  <si>
    <t>Odliczone</t>
  </si>
  <si>
    <t>h)</t>
  </si>
  <si>
    <t>i)</t>
  </si>
  <si>
    <t>j)</t>
  </si>
  <si>
    <t>k)</t>
  </si>
  <si>
    <t>l)</t>
  </si>
  <si>
    <t>Kategoria ekspozycji</t>
  </si>
  <si>
    <t>Skala PD</t>
  </si>
  <si>
    <t>Pierwotne ekspozycje bilansowe brutto</t>
  </si>
  <si>
    <t>Ekspozycje pozabilansowe przed zastosowaniem współczynników konwersji kredytowej</t>
  </si>
  <si>
    <t>Średni współczynnik konwersji kredytowej</t>
  </si>
  <si>
    <t>EAD po ograniczeniu ryzyka kredytowego i zastosowaniu współczynnika konwersji kredytowej</t>
  </si>
  <si>
    <t>Średni PD</t>
  </si>
  <si>
    <t>Liczba
dłużników</t>
  </si>
  <si>
    <t>Średni
LGD</t>
  </si>
  <si>
    <t>Średni termin zapadalności</t>
  </si>
  <si>
    <t>Oczekiwana strata (EL)</t>
  </si>
  <si>
    <t>Aktualizacje wartości i rezerwy</t>
  </si>
  <si>
    <t>Instytucje*</t>
  </si>
  <si>
    <t>od 0,00 do &lt;0,15</t>
  </si>
  <si>
    <t>od 0,15 do &lt;0,25</t>
  </si>
  <si>
    <t>od 0,25 do &lt;0,50</t>
  </si>
  <si>
    <t>od 0,50 do &lt;0,75</t>
  </si>
  <si>
    <t>od 0,75 do &lt;2,50</t>
  </si>
  <si>
    <t>od 2,50 do &lt;10,00</t>
  </si>
  <si>
    <t>od 10,00 do &lt;100,00</t>
  </si>
  <si>
    <t>100,00 (Niewykonanie zobowiązania)</t>
  </si>
  <si>
    <t>Podsuma</t>
  </si>
  <si>
    <t>Przedsiębiorstwa - kredytowanie specjalistyczne**</t>
  </si>
  <si>
    <t>Przedsiębiorstwa - MŚP</t>
  </si>
  <si>
    <t>Inne przedsiębiorstwa</t>
  </si>
  <si>
    <t>Łącznie (wszystkie portfele)</t>
  </si>
  <si>
    <t>*) Jednostki samorządu terytorialnego są na stałe wyłączone z klasy ekspozycji Instytucje w metodzie IRB i na stałe raportowane w metodzie SA w wyniku decyzji zgody na metodę AIRB.</t>
  </si>
  <si>
    <t xml:space="preserve">**) W zakresie ekspozycji wobec przedsiębiorstw Bank i ING Group wydzielają tzw. kredytowanie specjalistyczne, na które składają się  następujące rodzaje finansowania: finansowanie nieruchomości komercyjnych (Commercial Property Finance), </t>
  </si>
  <si>
    <t xml:space="preserve">  finansowanie handlu i obrotu towarowego (Trade and Commodity Finance) oraz finansowanie projektów (Project Finance). Wśród nich największe zaangażowanie Banku występuje w zakresie finansowania nieruchomości komercyjnych. </t>
  </si>
  <si>
    <t xml:space="preserve">  Dla tych form finansowania Bank wykorzystuje dedykowane modele ratingowe opracowane na poziomie ING Group.</t>
  </si>
  <si>
    <t>Pre-credit derivatives RWAs</t>
  </si>
  <si>
    <t>Faktyczne aktywa ważone ryzykiem</t>
  </si>
  <si>
    <t>Ekspozycje w ramach FIRB</t>
  </si>
  <si>
    <t>Ekspozycje wobec rządów centralnych lub banków centralnych</t>
  </si>
  <si>
    <t>Ekspozycje wobec przedsiębiorstw – MŚP</t>
  </si>
  <si>
    <t>Ekspozycje wobec przedsiębiorstw – kredytowanie specjalistyczne</t>
  </si>
  <si>
    <t>Ekspozycje wobec przedsiębiorstw – inne</t>
  </si>
  <si>
    <t>Ekspozycje w ramach AIRB</t>
  </si>
  <si>
    <t>Ekspozycje detaliczne – zabezpieczone MŚP z branży nieruchomości</t>
  </si>
  <si>
    <t>Ekspozycje detaliczne – zabezpieczone przez podmioty z branży nieruchomości inne niż MŚP</t>
  </si>
  <si>
    <t>Ekspozycje detaliczne – kwalifikowane odnawialne</t>
  </si>
  <si>
    <t>Ekspozycje detaliczne – inne MŚP</t>
  </si>
  <si>
    <t>Ekspozycje detaliczne – inne podmioty nie będące MŚP</t>
  </si>
  <si>
    <t>Ekspozycje kapitałowe w modelu IRB</t>
  </si>
  <si>
    <t>Inne aktywa niegenerujące zobowiązania kredytowego</t>
  </si>
  <si>
    <t>Wartość referencyjna</t>
  </si>
  <si>
    <t>Koszt odtworzenia / aktualna wartość rynkowa</t>
  </si>
  <si>
    <t>Potencjalne przyszłe ekspozycje kredytowe</t>
  </si>
  <si>
    <t>Efektywna EPE</t>
  </si>
  <si>
    <t>Mnożnik</t>
  </si>
  <si>
    <t>EAD po ograniczeniu ryzyka kredytowego</t>
  </si>
  <si>
    <t xml:space="preserve">Wycena wg wartości rynkowej </t>
  </si>
  <si>
    <t>Pierwotna ekspozycja</t>
  </si>
  <si>
    <t>Metoda standardowa</t>
  </si>
  <si>
    <t>Metoda modeli wewnętrznych (dla instrumentów pochodnych i transakcji finansowania z użyciem papierów wartościowych)</t>
  </si>
  <si>
    <t>W tym transakcje finansowania papierów wartościowych</t>
  </si>
  <si>
    <t>W tym instrumenty pochodne i transakcje z długim terminem rozliczenia</t>
  </si>
  <si>
    <t>W tym w ramach umów o kompensowaniu międzyproduktowym</t>
  </si>
  <si>
    <t>Uproszczona metoda ujmowania zabezpieczeń finansowych (dla transakcji finansowania z użyciem papierów wartościowych)</t>
  </si>
  <si>
    <t>Kompleksowa metoda ujmowania zabezpieczeń finansowych (dla transakcji finansowania z użyciem papierów wartościowych)</t>
  </si>
  <si>
    <t>Wartość zagrożona dla transakcji finansowania z użyciem papierów wartościowych</t>
  </si>
  <si>
    <t>Średni
PD</t>
  </si>
  <si>
    <t>Przedsiębiorstwa - kredytowanie specjalistyczne</t>
  </si>
  <si>
    <t>Grupa ING Bank Śląski S.A. - Dodatkowe ujawnienia w zakresie III Filara</t>
  </si>
  <si>
    <t>Kalkulacja regulacyjnych funduszy własnych</t>
  </si>
  <si>
    <t>Główne cechy instrumentów w kapitale Tier 1</t>
  </si>
  <si>
    <t>LRSum: Zestawienie dotyczące uzgodnienia aktywów księgowych i ekspozycji wskaźnika dźwigni</t>
  </si>
  <si>
    <t>LRCom: Wspólne ujawnienie wskaźnika dźwigni</t>
  </si>
  <si>
    <t>EU CR1-D: Struktura czasowa ekspozycji przeterminowanych</t>
  </si>
  <si>
    <t>EU CR1-E: Ekspozycje niepracujące i zaniechane</t>
  </si>
  <si>
    <t>EU CR2-A: Zmiany stanu korekt z tytułu ogólnego i szczególnego ryzyka kredytowego</t>
  </si>
  <si>
    <t>EU CR5: Metoda standardowa</t>
  </si>
  <si>
    <t>EU CR6: Metoda IRB - ekspozycje na ryzyko kredytowe w podziale na kategorie ekspozycji i zakresy PD</t>
  </si>
  <si>
    <t>EU CR7: Metoda IRB - wpływ kredytowych instrumentów pochodnych stosowanych jako techniki ograniczania ryzyka kredytowego na aktywa ważone ryzykiem</t>
  </si>
  <si>
    <t>EU CCR1: Analiza ekspozycji na ryzyko kredytowe kontrahenta (CCR) wg metody</t>
  </si>
  <si>
    <t>EU CCR4: Metoda IRB - ekspozycje na ryzyko kredytowe kontrahenta wg portfela i skali PD</t>
  </si>
  <si>
    <t>stan na
30.06.2019</t>
  </si>
  <si>
    <t>przejściowy</t>
  </si>
  <si>
    <t>n/d</t>
  </si>
  <si>
    <t>Saldo końcowe*</t>
  </si>
  <si>
    <t xml:space="preserve"> *) Saldo na koniec I półorcza 2019 zawiera zmiany stanu korekt za 2 kwartały 2019. Kalkulacja RWA uwzględnia stan rezerw na 31.12.2018.</t>
  </si>
  <si>
    <t xml:space="preserve">ING Bank Śląski S.A., zwany dalej Bankiem, zobowiązany jest na mocy Rozporządzenia Parlamentu Europejskiego i Rady (UE) nr 575/2013 z dnia 26 czerwca 2013 r. oraz ustawy Prawo bankowe z dnia 29 sierpnia 1997 r. (Dz. U. z 2015 r., poz. 128 z późn. zm.), zwanej dalej „Ustawa Prawo bankowe”, ogłaszać w sposób ogólnie dostępny informacje o charakterze jakościowym i ilościowym dotyczące adekwatności kapitałowej z wyłączeniem informacji nieistotnych, zastrzeżonych lub poufnych. 
Na mocy „Polityki ujawniania informacji o charakterze jakościowym i ilościowym dotyczących adekwatności kapitałowej oraz zmiennych składników wynagrodzeń w ING Banku Śląskim S.A.” ujawnia się informacje dotyczące adekwatności kapitałowej Grupy Kapitałowej ING Banku Śląskiego S.A. (dalej Grupy).
Informacje w niniejszym dokumencie zostały ujawnione na podstawie danych ze skonsolidowanego raportu półrocznego Grupy Kapitałowej ING Banku Śląskiego S.A. za okres 6 miesięcy zakończony 30 czerwca 2019 roku. Niniejsze półroczne skonsolidowane sprawozdanie finansowe zostało sporządzone w polskich złotych ("PLN"). O ile nie wskazano inaczej, wszystkie wartości zostały zaokrąglone do miliona złotych. Dlatego niektóre sumy mogą być niespójne pod względem matematycznym.
W związku z wdrażaniem Wytycznych EBA/GL/2016/1 (dalej Wytyczne EBA) w sprawie wymogów dotyczących ujawniania informacji na mocy części ósmej rozporządzenia (UE) nr 575/2013, w niniejszym dokumencie zostały opublikowane w formacie edytowalnym wybrane informacje ilościowe odnoszące się do artykułów 437, 438, 440, 442, 450, 451 oraz 453 Rozporządzenia Parlamentu Europejskiego i Rady (UE) nr 575/2013 (dalej Rozporządzenie CRR). Wytyczne EBA precyzują już istniejące wymogi dotyczące ujawniania informacji, a celem ich wdrożenia przez Grupę jest poprawa porównywalności i spójności ujawnień poprzez wprowadzenie zharmonizowanych szablonów.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</si>
</sst>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3" formatCode="_-* #,##0.00_-;\-* #,##0.00_-;_-* &quot;-&quot;??_-;_-@_-"/>
    <numFmt numFmtId="164" formatCode="_-* #,##0.00\ _z_ł_-;\-* #,##0.00\ _z_ł_-;_-* &quot;-&quot;??\ _z_ł_-;_-@_-"/>
    <numFmt numFmtId="165" formatCode="[$-F800]dddd\,\ mmmm\ dd\,\ yyyy"/>
    <numFmt numFmtId="166" formatCode="#,##0.0"/>
    <numFmt numFmtId="167" formatCode="#,##0_ ;\-#,##0\ "/>
    <numFmt numFmtId="168" formatCode="[$-809]dd\ mmmm\ yyyy;@"/>
    <numFmt numFmtId="169" formatCode="_ * #,##0_ ;_ * \-#,##0_ ;_ * &quot;-&quot;??_ ;_ @_ "/>
    <numFmt numFmtId="170" formatCode="_-* #,##0.0_-;\-* #,##0.0_-;_-* &quot;-&quot;??_-;_-@_-"/>
    <numFmt numFmtId="171" formatCode="yyyy/mm/dd;@"/>
    <numFmt numFmtId="172" formatCode="dd/mm/yyyy;@"/>
    <numFmt numFmtId="173" formatCode="0.0%"/>
    <numFmt numFmtId="174" formatCode="[$-415]d\ mmmm\ yyyy;@"/>
    <numFmt numFmtId="175" formatCode="0.0000%"/>
    <numFmt numFmtId="176" formatCode="#,##0.000000_ ;\-#,##0.000000\ "/>
    <numFmt numFmtId="177" formatCode="_-* #,##0.0\ _z_ł_-;\-* #,##0.0\ _z_ł_-;_-* &quot;-&quot;?\ _z_ł_-;_-@_-"/>
  </numFmts>
  <fonts count="4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ING Me"/>
      <charset val="238"/>
    </font>
    <font>
      <b/>
      <sz val="8"/>
      <color theme="0"/>
      <name val="ING Me"/>
      <charset val="238"/>
    </font>
    <font>
      <sz val="8"/>
      <color theme="1"/>
      <name val="ING Me"/>
      <charset val="238"/>
    </font>
    <font>
      <u/>
      <sz val="11"/>
      <color theme="10"/>
      <name val="Calibri"/>
      <family val="2"/>
      <scheme val="minor"/>
    </font>
    <font>
      <b/>
      <sz val="8"/>
      <color rgb="FFFFFFFF"/>
      <name val="ING Me"/>
      <charset val="238"/>
    </font>
    <font>
      <b/>
      <sz val="8"/>
      <color theme="1"/>
      <name val="ING Me"/>
      <charset val="238"/>
    </font>
    <font>
      <sz val="8"/>
      <color theme="1"/>
      <name val="ING Me"/>
      <charset val="238"/>
    </font>
    <font>
      <b/>
      <sz val="8"/>
      <color rgb="FFFFFFFF"/>
      <name val="ING Me"/>
      <charset val="238"/>
    </font>
    <font>
      <sz val="8"/>
      <color rgb="FFFF6200"/>
      <name val="ING Me"/>
      <charset val="238"/>
    </font>
    <font>
      <b/>
      <sz val="8"/>
      <color rgb="FFFF6200"/>
      <name val="ING Me"/>
      <charset val="238"/>
    </font>
    <font>
      <sz val="11"/>
      <color theme="1"/>
      <name val="Calibri"/>
      <family val="2"/>
      <scheme val="minor"/>
    </font>
    <font>
      <b/>
      <sz val="8"/>
      <name val="ING Me"/>
      <charset val="238"/>
    </font>
    <font>
      <sz val="8"/>
      <name val="ING Me"/>
      <charset val="238"/>
    </font>
    <font>
      <sz val="11"/>
      <color theme="1"/>
      <name val="ING Me"/>
      <charset val="238"/>
    </font>
    <font>
      <sz val="10"/>
      <name val="Arial"/>
      <family val="2"/>
    </font>
    <font>
      <b/>
      <sz val="8"/>
      <color rgb="FF000000"/>
      <name val="ING Me"/>
      <charset val="238"/>
    </font>
    <font>
      <b/>
      <sz val="11"/>
      <color rgb="FFFF6400"/>
      <name val="ING Me"/>
      <charset val="238"/>
    </font>
    <font>
      <sz val="8"/>
      <name val="ING Me"/>
      <charset val="238"/>
    </font>
    <font>
      <b/>
      <sz val="8"/>
      <color rgb="FF000000"/>
      <name val="ING Me"/>
      <charset val="238"/>
    </font>
    <font>
      <sz val="8"/>
      <color rgb="FF000000"/>
      <name val="ING Me"/>
      <charset val="238"/>
    </font>
    <font>
      <sz val="10"/>
      <color theme="1"/>
      <name val="ING Me"/>
      <charset val="238"/>
    </font>
    <font>
      <i/>
      <sz val="8"/>
      <color theme="1"/>
      <name val="ING Me"/>
      <charset val="238"/>
    </font>
    <font>
      <b/>
      <sz val="14"/>
      <color theme="1"/>
      <name val="ING Me"/>
      <charset val="238"/>
    </font>
    <font>
      <sz val="10.5"/>
      <color rgb="FF333333"/>
      <name val="ING Me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i/>
      <sz val="8"/>
      <color rgb="FF000000"/>
      <name val="ING Me"/>
      <charset val="238"/>
    </font>
    <font>
      <i/>
      <sz val="11"/>
      <color theme="1"/>
      <name val="ING Me"/>
      <charset val="238"/>
    </font>
    <font>
      <sz val="8"/>
      <color rgb="FFFF0000"/>
      <name val="ING Me"/>
      <charset val="238"/>
    </font>
    <font>
      <b/>
      <sz val="8"/>
      <color rgb="FFFF0000"/>
      <name val="ING Me"/>
      <charset val="238"/>
    </font>
    <font>
      <sz val="7.5"/>
      <color rgb="FF000000"/>
      <name val="ING Me"/>
      <charset val="238"/>
    </font>
    <font>
      <b/>
      <sz val="7.5"/>
      <color rgb="FF000000"/>
      <name val="ING Me"/>
      <charset val="238"/>
    </font>
    <font>
      <sz val="9"/>
      <color rgb="FF000000"/>
      <name val="ING Me"/>
      <charset val="238"/>
    </font>
    <font>
      <b/>
      <sz val="9"/>
      <color rgb="FF000000"/>
      <name val="ING Me"/>
      <charset val="238"/>
    </font>
    <font>
      <sz val="9"/>
      <color theme="1"/>
      <name val="ING Me"/>
      <charset val="238"/>
    </font>
    <font>
      <sz val="8"/>
      <color theme="1"/>
      <name val="Arial"/>
      <family val="2"/>
      <charset val="238"/>
    </font>
    <font>
      <sz val="11"/>
      <name val="ING Me"/>
      <charset val="238"/>
    </font>
    <font>
      <u/>
      <sz val="11"/>
      <name val="Calibri"/>
      <family val="2"/>
      <scheme val="minor"/>
    </font>
    <font>
      <sz val="8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62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/>
      <diagonal/>
    </border>
    <border>
      <left/>
      <right/>
      <top/>
      <bottom style="medium">
        <color theme="0" tint="-0.24994659260841701"/>
      </bottom>
      <diagonal/>
    </border>
    <border>
      <left/>
      <right/>
      <top/>
      <bottom style="medium">
        <color rgb="FFBFBFBF"/>
      </bottom>
      <diagonal/>
    </border>
    <border>
      <left/>
      <right/>
      <top style="medium">
        <color rgb="FFBFBFBF"/>
      </top>
      <bottom style="medium">
        <color rgb="FFBFBFBF"/>
      </bottom>
      <diagonal/>
    </border>
    <border>
      <left/>
      <right/>
      <top style="medium">
        <color rgb="FFBFBFBF"/>
      </top>
      <bottom/>
      <diagonal/>
    </border>
    <border>
      <left/>
      <right/>
      <top style="medium">
        <color rgb="FFBFBFBF"/>
      </top>
      <bottom style="medium">
        <color theme="0" tint="-0.24994659260841701"/>
      </bottom>
      <diagonal/>
    </border>
    <border>
      <left/>
      <right/>
      <top style="thick">
        <color theme="0" tint="-0.24994659260841701"/>
      </top>
      <bottom style="thick">
        <color theme="0" tint="-0.24994659260841701"/>
      </bottom>
      <diagonal/>
    </border>
    <border>
      <left/>
      <right/>
      <top style="thick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thick">
        <color theme="0" tint="-0.2499465926084170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6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6" fillId="0" borderId="0"/>
    <xf numFmtId="0" fontId="12" fillId="0" borderId="0"/>
    <xf numFmtId="164" fontId="16" fillId="0" borderId="0" applyFont="0" applyFill="0" applyBorder="0" applyAlignment="0" applyProtection="0"/>
    <xf numFmtId="0" fontId="16" fillId="0" borderId="0">
      <alignment vertical="center"/>
    </xf>
    <xf numFmtId="0" fontId="27" fillId="0" borderId="0"/>
    <xf numFmtId="0" fontId="26" fillId="0" borderId="0"/>
    <xf numFmtId="0" fontId="12" fillId="0" borderId="0"/>
    <xf numFmtId="164" fontId="16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56">
    <xf numFmtId="0" fontId="0" fillId="0" borderId="0" xfId="0"/>
    <xf numFmtId="0" fontId="2" fillId="2" borderId="0" xfId="0" applyFont="1" applyFill="1"/>
    <xf numFmtId="0" fontId="3" fillId="3" borderId="4" xfId="0" applyFont="1" applyFill="1" applyBorder="1"/>
    <xf numFmtId="0" fontId="4" fillId="2" borderId="5" xfId="0" applyFont="1" applyFill="1" applyBorder="1"/>
    <xf numFmtId="0" fontId="4" fillId="2" borderId="0" xfId="0" applyFont="1" applyFill="1"/>
    <xf numFmtId="0" fontId="10" fillId="2" borderId="0" xfId="0" applyFont="1" applyFill="1" applyAlignment="1">
      <alignment vertical="center" wrapText="1"/>
    </xf>
    <xf numFmtId="0" fontId="8" fillId="2" borderId="0" xfId="0" applyFont="1" applyFill="1"/>
    <xf numFmtId="0" fontId="8" fillId="2" borderId="0" xfId="4" applyFont="1" applyFill="1" applyBorder="1"/>
    <xf numFmtId="0" fontId="8" fillId="2" borderId="0" xfId="4" applyFont="1" applyFill="1"/>
    <xf numFmtId="0" fontId="8" fillId="0" borderId="0" xfId="4" applyFont="1" applyFill="1" applyBorder="1"/>
    <xf numFmtId="169" fontId="8" fillId="2" borderId="0" xfId="4" applyNumberFormat="1" applyFont="1" applyFill="1"/>
    <xf numFmtId="0" fontId="15" fillId="2" borderId="0" xfId="4" applyFont="1" applyFill="1"/>
    <xf numFmtId="0" fontId="8" fillId="2" borderId="0" xfId="4" applyFont="1" applyFill="1"/>
    <xf numFmtId="0" fontId="8" fillId="2" borderId="0" xfId="4" applyFont="1" applyFill="1" applyAlignment="1">
      <alignment vertical="center" wrapText="1"/>
    </xf>
    <xf numFmtId="0" fontId="9" fillId="0" borderId="0" xfId="4" applyFont="1" applyAlignment="1">
      <alignment wrapText="1"/>
    </xf>
    <xf numFmtId="0" fontId="10" fillId="2" borderId="0" xfId="4" applyFont="1" applyFill="1" applyAlignment="1">
      <alignment vertical="center" wrapText="1"/>
    </xf>
    <xf numFmtId="0" fontId="12" fillId="0" borderId="0" xfId="4"/>
    <xf numFmtId="0" fontId="4" fillId="2" borderId="0" xfId="4" applyFont="1" applyFill="1"/>
    <xf numFmtId="0" fontId="18" fillId="0" borderId="0" xfId="4" applyFont="1" applyAlignment="1">
      <alignment vertical="center"/>
    </xf>
    <xf numFmtId="0" fontId="4" fillId="2" borderId="0" xfId="4" applyFont="1" applyFill="1" applyAlignment="1">
      <alignment horizontal="center" wrapText="1"/>
    </xf>
    <xf numFmtId="0" fontId="4" fillId="2" borderId="0" xfId="0" applyFont="1" applyFill="1" applyAlignment="1">
      <alignment vertical="center"/>
    </xf>
    <xf numFmtId="0" fontId="15" fillId="2" borderId="0" xfId="0" applyFont="1" applyFill="1"/>
    <xf numFmtId="0" fontId="8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8" fillId="2" borderId="0" xfId="0" applyFont="1" applyFill="1" applyAlignment="1">
      <alignment horizontal="left" vertical="center" indent="1"/>
    </xf>
    <xf numFmtId="0" fontId="8" fillId="2" borderId="0" xfId="0" applyFont="1" applyFill="1" applyAlignment="1">
      <alignment horizontal="justify" vertical="center"/>
    </xf>
    <xf numFmtId="0" fontId="2" fillId="2" borderId="0" xfId="0" applyFont="1" applyFill="1" applyAlignment="1">
      <alignment horizontal="center"/>
    </xf>
    <xf numFmtId="0" fontId="22" fillId="0" borderId="0" xfId="0" applyFont="1" applyAlignment="1">
      <alignment horizontal="justify" vertical="center"/>
    </xf>
    <xf numFmtId="0" fontId="0" fillId="0" borderId="0" xfId="0" applyAlignment="1">
      <alignment wrapText="1"/>
    </xf>
    <xf numFmtId="0" fontId="24" fillId="2" borderId="0" xfId="0" applyFont="1" applyFill="1"/>
    <xf numFmtId="0" fontId="25" fillId="0" borderId="0" xfId="0" applyFont="1" applyAlignment="1">
      <alignment vertical="center"/>
    </xf>
    <xf numFmtId="0" fontId="5" fillId="3" borderId="0" xfId="2" applyFill="1"/>
    <xf numFmtId="0" fontId="4" fillId="2" borderId="5" xfId="0" applyFont="1" applyFill="1" applyBorder="1" applyAlignment="1">
      <alignment horizontal="left" wrapText="1"/>
    </xf>
    <xf numFmtId="3" fontId="15" fillId="2" borderId="0" xfId="0" applyNumberFormat="1" applyFont="1" applyFill="1"/>
    <xf numFmtId="3" fontId="0" fillId="0" borderId="0" xfId="0" applyNumberFormat="1"/>
    <xf numFmtId="166" fontId="15" fillId="2" borderId="0" xfId="0" applyNumberFormat="1" applyFont="1" applyFill="1"/>
    <xf numFmtId="0" fontId="8" fillId="2" borderId="0" xfId="0" applyNumberFormat="1" applyFont="1" applyFill="1"/>
    <xf numFmtId="170" fontId="8" fillId="2" borderId="0" xfId="4" applyNumberFormat="1" applyFont="1" applyFill="1"/>
    <xf numFmtId="0" fontId="6" fillId="0" borderId="0" xfId="4" applyFont="1" applyAlignment="1">
      <alignment wrapText="1"/>
    </xf>
    <xf numFmtId="0" fontId="2" fillId="2" borderId="0" xfId="4" applyFont="1" applyFill="1"/>
    <xf numFmtId="0" fontId="4" fillId="2" borderId="0" xfId="4" applyFont="1" applyFill="1" applyAlignment="1">
      <alignment vertical="center" wrapText="1"/>
    </xf>
    <xf numFmtId="170" fontId="2" fillId="2" borderId="0" xfId="4" applyNumberFormat="1" applyFont="1" applyFill="1"/>
    <xf numFmtId="0" fontId="8" fillId="2" borderId="0" xfId="4" applyFont="1" applyFill="1" applyAlignment="1">
      <alignment horizontal="center"/>
    </xf>
    <xf numFmtId="0" fontId="8" fillId="2" borderId="0" xfId="0" applyFont="1" applyFill="1" applyBorder="1" applyAlignment="1">
      <alignment horizontal="right" vertical="center" wrapText="1"/>
    </xf>
    <xf numFmtId="166" fontId="7" fillId="5" borderId="6" xfId="0" applyNumberFormat="1" applyFont="1" applyFill="1" applyBorder="1" applyAlignment="1">
      <alignment horizontal="right" vertical="center" wrapText="1"/>
    </xf>
    <xf numFmtId="0" fontId="7" fillId="2" borderId="6" xfId="0" applyFont="1" applyFill="1" applyBorder="1" applyAlignment="1">
      <alignment vertical="center" wrapText="1"/>
    </xf>
    <xf numFmtId="0" fontId="7" fillId="2" borderId="6" xfId="4" applyFont="1" applyFill="1" applyBorder="1" applyAlignment="1">
      <alignment vertical="center" wrapText="1"/>
    </xf>
    <xf numFmtId="170" fontId="7" fillId="5" borderId="6" xfId="5" applyNumberFormat="1" applyFont="1" applyFill="1" applyBorder="1" applyAlignment="1">
      <alignment horizontal="right" vertical="center" wrapText="1"/>
    </xf>
    <xf numFmtId="3" fontId="7" fillId="2" borderId="6" xfId="4" applyNumberFormat="1" applyFont="1" applyFill="1" applyBorder="1" applyAlignment="1">
      <alignment horizontal="right" vertical="center" wrapText="1"/>
    </xf>
    <xf numFmtId="165" fontId="11" fillId="2" borderId="0" xfId="0" applyNumberFormat="1" applyFont="1" applyFill="1" applyBorder="1" applyAlignment="1">
      <alignment vertical="center" wrapText="1"/>
    </xf>
    <xf numFmtId="171" fontId="11" fillId="2" borderId="0" xfId="0" applyNumberFormat="1" applyFont="1" applyFill="1" applyBorder="1" applyAlignment="1">
      <alignment horizontal="center" vertical="center" wrapText="1"/>
    </xf>
    <xf numFmtId="0" fontId="4" fillId="2" borderId="6" xfId="4" applyFont="1" applyFill="1" applyBorder="1" applyAlignment="1">
      <alignment vertical="center" wrapText="1"/>
    </xf>
    <xf numFmtId="0" fontId="4" fillId="2" borderId="0" xfId="4" applyFont="1" applyFill="1" applyBorder="1" applyAlignment="1">
      <alignment vertical="center" wrapText="1"/>
    </xf>
    <xf numFmtId="170" fontId="7" fillId="5" borderId="6" xfId="5" applyNumberFormat="1" applyFont="1" applyFill="1" applyBorder="1" applyAlignment="1">
      <alignment horizontal="left" vertical="center" wrapText="1"/>
    </xf>
    <xf numFmtId="0" fontId="4" fillId="2" borderId="6" xfId="4" applyFont="1" applyFill="1" applyBorder="1" applyAlignment="1">
      <alignment horizontal="left" vertical="center" wrapText="1"/>
    </xf>
    <xf numFmtId="0" fontId="4" fillId="2" borderId="6" xfId="4" applyFont="1" applyFill="1" applyBorder="1"/>
    <xf numFmtId="168" fontId="10" fillId="2" borderId="0" xfId="4" applyNumberFormat="1" applyFont="1" applyFill="1" applyBorder="1" applyAlignment="1">
      <alignment horizontal="center" vertical="center" wrapText="1"/>
    </xf>
    <xf numFmtId="174" fontId="11" fillId="2" borderId="0" xfId="4" applyNumberFormat="1" applyFont="1" applyFill="1" applyBorder="1" applyAlignment="1">
      <alignment horizontal="right" vertical="center" wrapText="1"/>
    </xf>
    <xf numFmtId="0" fontId="8" fillId="2" borderId="6" xfId="4" applyFont="1" applyFill="1" applyBorder="1" applyAlignment="1">
      <alignment vertical="center" wrapText="1"/>
    </xf>
    <xf numFmtId="0" fontId="4" fillId="2" borderId="8" xfId="4" applyFont="1" applyFill="1" applyBorder="1" applyAlignment="1">
      <alignment horizontal="center" vertical="center" wrapText="1"/>
    </xf>
    <xf numFmtId="172" fontId="11" fillId="2" borderId="0" xfId="4" applyNumberFormat="1" applyFont="1" applyFill="1" applyBorder="1" applyAlignment="1">
      <alignment horizontal="right" vertical="center" wrapText="1"/>
    </xf>
    <xf numFmtId="170" fontId="8" fillId="5" borderId="6" xfId="5" applyNumberFormat="1" applyFont="1" applyFill="1" applyBorder="1" applyAlignment="1">
      <alignment horizontal="right" vertical="center" wrapText="1"/>
    </xf>
    <xf numFmtId="9" fontId="8" fillId="2" borderId="6" xfId="4" applyNumberFormat="1" applyFont="1" applyFill="1" applyBorder="1" applyAlignment="1">
      <alignment horizontal="right" vertical="center" wrapText="1"/>
    </xf>
    <xf numFmtId="166" fontId="4" fillId="2" borderId="6" xfId="0" applyNumberFormat="1" applyFont="1" applyFill="1" applyBorder="1" applyAlignment="1">
      <alignment horizontal="right" vertical="center" wrapText="1"/>
    </xf>
    <xf numFmtId="166" fontId="7" fillId="2" borderId="6" xfId="4" applyNumberFormat="1" applyFont="1" applyFill="1" applyBorder="1" applyAlignment="1">
      <alignment horizontal="right" vertical="center" wrapText="1"/>
    </xf>
    <xf numFmtId="0" fontId="21" fillId="4" borderId="6" xfId="0" applyFont="1" applyFill="1" applyBorder="1" applyAlignment="1">
      <alignment vertical="center" wrapText="1"/>
    </xf>
    <xf numFmtId="0" fontId="20" fillId="4" borderId="6" xfId="0" applyFont="1" applyFill="1" applyBorder="1" applyAlignment="1">
      <alignment vertical="center" wrapText="1"/>
    </xf>
    <xf numFmtId="0" fontId="23" fillId="2" borderId="6" xfId="0" applyFont="1" applyFill="1" applyBorder="1" applyAlignment="1">
      <alignment horizontal="left" vertical="center" wrapText="1" indent="1"/>
    </xf>
    <xf numFmtId="0" fontId="4" fillId="2" borderId="6" xfId="0" applyNumberFormat="1" applyFont="1" applyFill="1" applyBorder="1" applyAlignment="1">
      <alignment horizontal="left" vertical="center" wrapText="1"/>
    </xf>
    <xf numFmtId="166" fontId="7" fillId="2" borderId="6" xfId="0" applyNumberFormat="1" applyFont="1" applyFill="1" applyBorder="1" applyAlignment="1">
      <alignment horizontal="left" vertical="center" wrapText="1"/>
    </xf>
    <xf numFmtId="166" fontId="4" fillId="2" borderId="6" xfId="0" applyNumberFormat="1" applyFont="1" applyFill="1" applyBorder="1" applyAlignment="1">
      <alignment horizontal="left" vertical="center" wrapText="1"/>
    </xf>
    <xf numFmtId="0" fontId="11" fillId="4" borderId="0" xfId="0" applyFont="1" applyFill="1" applyBorder="1" applyAlignment="1">
      <alignment vertical="center" wrapText="1"/>
    </xf>
    <xf numFmtId="0" fontId="21" fillId="4" borderId="0" xfId="0" applyFont="1" applyFill="1" applyBorder="1" applyAlignment="1">
      <alignment horizontal="right" vertical="center" wrapText="1"/>
    </xf>
    <xf numFmtId="0" fontId="5" fillId="2" borderId="4" xfId="2" quotePrefix="1" applyFill="1" applyBorder="1" applyAlignment="1">
      <alignment horizontal="center" vertical="center"/>
    </xf>
    <xf numFmtId="0" fontId="5" fillId="2" borderId="4" xfId="2" applyFill="1" applyBorder="1" applyAlignment="1">
      <alignment horizontal="center" vertical="center"/>
    </xf>
    <xf numFmtId="0" fontId="5" fillId="2" borderId="5" xfId="2" applyFill="1" applyBorder="1" applyAlignment="1">
      <alignment horizontal="center" vertical="center"/>
    </xf>
    <xf numFmtId="0" fontId="3" fillId="3" borderId="4" xfId="0" applyFont="1" applyFill="1" applyBorder="1" applyAlignment="1">
      <alignment horizontal="right" vertical="center"/>
    </xf>
    <xf numFmtId="0" fontId="5" fillId="2" borderId="5" xfId="2" quotePrefix="1" applyFill="1" applyBorder="1" applyAlignment="1">
      <alignment horizontal="center" vertical="center"/>
    </xf>
    <xf numFmtId="0" fontId="23" fillId="2" borderId="0" xfId="0" applyFont="1" applyFill="1"/>
    <xf numFmtId="0" fontId="30" fillId="2" borderId="0" xfId="0" applyFont="1" applyFill="1"/>
    <xf numFmtId="0" fontId="8" fillId="2" borderId="0" xfId="0" applyFont="1" applyFill="1" applyAlignment="1">
      <alignment horizontal="right" vertical="center" wrapText="1"/>
    </xf>
    <xf numFmtId="0" fontId="4" fillId="2" borderId="6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wrapText="1"/>
    </xf>
    <xf numFmtId="0" fontId="21" fillId="4" borderId="6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wrapText="1"/>
    </xf>
    <xf numFmtId="0" fontId="4" fillId="0" borderId="6" xfId="4" applyFont="1" applyFill="1" applyBorder="1" applyAlignment="1">
      <alignment vertical="center" wrapText="1"/>
    </xf>
    <xf numFmtId="0" fontId="4" fillId="0" borderId="6" xfId="4" applyFont="1" applyFill="1" applyBorder="1" applyAlignment="1">
      <alignment horizontal="left" vertical="center" wrapText="1"/>
    </xf>
    <xf numFmtId="0" fontId="7" fillId="0" borderId="6" xfId="4" applyFont="1" applyFill="1" applyBorder="1" applyAlignment="1">
      <alignment vertical="center" wrapText="1"/>
    </xf>
    <xf numFmtId="0" fontId="8" fillId="0" borderId="6" xfId="4" applyFont="1" applyFill="1" applyBorder="1" applyAlignment="1">
      <alignment vertical="center" wrapText="1"/>
    </xf>
    <xf numFmtId="0" fontId="4" fillId="0" borderId="6" xfId="4" applyFont="1" applyFill="1" applyBorder="1" applyAlignment="1">
      <alignment horizontal="left" vertical="center" wrapText="1" indent="1"/>
    </xf>
    <xf numFmtId="0" fontId="4" fillId="0" borderId="0" xfId="4" applyFont="1" applyFill="1" applyBorder="1" applyAlignment="1">
      <alignment vertical="center" wrapText="1"/>
    </xf>
    <xf numFmtId="166" fontId="13" fillId="5" borderId="6" xfId="0" applyNumberFormat="1" applyFont="1" applyFill="1" applyBorder="1" applyAlignment="1">
      <alignment horizontal="right" vertical="center" wrapText="1"/>
    </xf>
    <xf numFmtId="0" fontId="14" fillId="2" borderId="6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28" fillId="0" borderId="0" xfId="0" applyFont="1"/>
    <xf numFmtId="0" fontId="6" fillId="4" borderId="0" xfId="0" applyFont="1" applyFill="1" applyAlignment="1">
      <alignment vertical="center" wrapText="1"/>
    </xf>
    <xf numFmtId="0" fontId="4" fillId="2" borderId="5" xfId="0" applyFont="1" applyFill="1" applyBorder="1" applyAlignment="1">
      <alignment wrapText="1"/>
    </xf>
    <xf numFmtId="166" fontId="4" fillId="5" borderId="6" xfId="4" applyNumberFormat="1" applyFont="1" applyFill="1" applyBorder="1" applyAlignment="1">
      <alignment horizontal="right" vertical="center" wrapText="1"/>
    </xf>
    <xf numFmtId="166" fontId="4" fillId="2" borderId="6" xfId="4" applyNumberFormat="1" applyFont="1" applyFill="1" applyBorder="1" applyAlignment="1">
      <alignment horizontal="right" vertical="center" wrapText="1"/>
    </xf>
    <xf numFmtId="166" fontId="8" fillId="2" borderId="6" xfId="0" applyNumberFormat="1" applyFont="1" applyFill="1" applyBorder="1" applyAlignment="1">
      <alignment horizontal="right" vertical="center" wrapText="1"/>
    </xf>
    <xf numFmtId="166" fontId="20" fillId="2" borderId="6" xfId="0" applyNumberFormat="1" applyFont="1" applyFill="1" applyBorder="1" applyAlignment="1">
      <alignment horizontal="right" vertical="center" wrapText="1"/>
    </xf>
    <xf numFmtId="166" fontId="7" fillId="2" borderId="6" xfId="0" applyNumberFormat="1" applyFont="1" applyFill="1" applyBorder="1" applyAlignment="1">
      <alignment horizontal="right" vertical="center" wrapText="1"/>
    </xf>
    <xf numFmtId="166" fontId="11" fillId="2" borderId="0" xfId="4" applyNumberFormat="1" applyFont="1" applyFill="1" applyBorder="1" applyAlignment="1">
      <alignment vertical="center" wrapText="1"/>
    </xf>
    <xf numFmtId="166" fontId="4" fillId="5" borderId="6" xfId="5" applyNumberFormat="1" applyFont="1" applyFill="1" applyBorder="1" applyAlignment="1">
      <alignment horizontal="right" vertical="center" wrapText="1"/>
    </xf>
    <xf numFmtId="166" fontId="4" fillId="0" borderId="6" xfId="5" applyNumberFormat="1" applyFont="1" applyFill="1" applyBorder="1" applyAlignment="1">
      <alignment horizontal="right" vertical="center" wrapText="1"/>
    </xf>
    <xf numFmtId="166" fontId="21" fillId="2" borderId="6" xfId="0" applyNumberFormat="1" applyFont="1" applyFill="1" applyBorder="1" applyAlignment="1">
      <alignment horizontal="right" vertical="center" wrapText="1"/>
    </xf>
    <xf numFmtId="166" fontId="8" fillId="2" borderId="6" xfId="15" applyNumberFormat="1" applyFont="1" applyFill="1" applyBorder="1" applyAlignment="1">
      <alignment horizontal="right" vertical="center" wrapText="1"/>
    </xf>
    <xf numFmtId="166" fontId="7" fillId="2" borderId="6" xfId="15" applyNumberFormat="1" applyFont="1" applyFill="1" applyBorder="1" applyAlignment="1">
      <alignment horizontal="right" vertical="center" wrapText="1"/>
    </xf>
    <xf numFmtId="166" fontId="21" fillId="6" borderId="6" xfId="0" applyNumberFormat="1" applyFont="1" applyFill="1" applyBorder="1" applyAlignment="1">
      <alignment horizontal="right" vertical="center" wrapText="1"/>
    </xf>
    <xf numFmtId="166" fontId="7" fillId="5" borderId="6" xfId="4" applyNumberFormat="1" applyFont="1" applyFill="1" applyBorder="1" applyAlignment="1">
      <alignment horizontal="right" vertical="center" wrapText="1"/>
    </xf>
    <xf numFmtId="10" fontId="4" fillId="0" borderId="6" xfId="1" applyNumberFormat="1" applyFont="1" applyFill="1" applyBorder="1" applyAlignment="1">
      <alignment horizontal="right" vertical="center" wrapText="1"/>
    </xf>
    <xf numFmtId="166" fontId="31" fillId="2" borderId="0" xfId="0" applyNumberFormat="1" applyFont="1" applyFill="1" applyAlignment="1">
      <alignment vertical="center" wrapText="1"/>
    </xf>
    <xf numFmtId="166" fontId="31" fillId="2" borderId="0" xfId="0" applyNumberFormat="1" applyFont="1" applyFill="1"/>
    <xf numFmtId="166" fontId="31" fillId="2" borderId="0" xfId="4" applyNumberFormat="1" applyFont="1" applyFill="1"/>
    <xf numFmtId="166" fontId="8" fillId="2" borderId="0" xfId="0" applyNumberFormat="1" applyFont="1" applyFill="1"/>
    <xf numFmtId="166" fontId="31" fillId="0" borderId="0" xfId="0" applyNumberFormat="1" applyFont="1"/>
    <xf numFmtId="0" fontId="32" fillId="2" borderId="0" xfId="0" applyFont="1" applyFill="1" applyAlignment="1">
      <alignment wrapText="1"/>
    </xf>
    <xf numFmtId="0" fontId="31" fillId="2" borderId="0" xfId="0" applyFont="1" applyFill="1" applyAlignment="1">
      <alignment vertical="center" wrapText="1"/>
    </xf>
    <xf numFmtId="0" fontId="31" fillId="2" borderId="0" xfId="0" applyFont="1" applyFill="1"/>
    <xf numFmtId="166" fontId="31" fillId="2" borderId="0" xfId="0" applyNumberFormat="1" applyFont="1" applyFill="1" applyAlignment="1">
      <alignment horizontal="center" vertical="center"/>
    </xf>
    <xf numFmtId="10" fontId="13" fillId="5" borderId="6" xfId="1" applyNumberFormat="1" applyFont="1" applyFill="1" applyBorder="1" applyAlignment="1">
      <alignment horizontal="right" vertical="center" wrapText="1"/>
    </xf>
    <xf numFmtId="166" fontId="31" fillId="0" borderId="0" xfId="4" applyNumberFormat="1" applyFont="1" applyFill="1"/>
    <xf numFmtId="10" fontId="4" fillId="0" borderId="6" xfId="4" applyNumberFormat="1" applyFont="1" applyFill="1" applyBorder="1"/>
    <xf numFmtId="10" fontId="4" fillId="0" borderId="6" xfId="5" applyNumberFormat="1" applyFont="1" applyFill="1" applyBorder="1" applyAlignment="1">
      <alignment horizontal="right" vertical="center" wrapText="1"/>
    </xf>
    <xf numFmtId="166" fontId="0" fillId="0" borderId="0" xfId="0" applyNumberFormat="1"/>
    <xf numFmtId="0" fontId="14" fillId="0" borderId="6" xfId="0" applyFont="1" applyFill="1" applyBorder="1" applyAlignment="1">
      <alignment vertical="center" wrapText="1"/>
    </xf>
    <xf numFmtId="0" fontId="21" fillId="2" borderId="6" xfId="0" applyFont="1" applyFill="1" applyBorder="1" applyAlignment="1">
      <alignment vertical="center" wrapText="1"/>
    </xf>
    <xf numFmtId="166" fontId="21" fillId="2" borderId="6" xfId="0" applyNumberFormat="1" applyFont="1" applyFill="1" applyBorder="1" applyAlignment="1">
      <alignment vertical="center" wrapText="1"/>
    </xf>
    <xf numFmtId="9" fontId="21" fillId="2" borderId="6" xfId="0" applyNumberFormat="1" applyFont="1" applyFill="1" applyBorder="1" applyAlignment="1">
      <alignment vertical="center" wrapText="1"/>
    </xf>
    <xf numFmtId="0" fontId="21" fillId="2" borderId="6" xfId="0" applyFont="1" applyFill="1" applyBorder="1" applyAlignment="1">
      <alignment horizontal="left" vertical="center" wrapText="1"/>
    </xf>
    <xf numFmtId="0" fontId="20" fillId="2" borderId="6" xfId="0" applyFont="1" applyFill="1" applyBorder="1" applyAlignment="1">
      <alignment vertical="center" wrapText="1"/>
    </xf>
    <xf numFmtId="166" fontId="20" fillId="2" borderId="6" xfId="0" applyNumberFormat="1" applyFont="1" applyFill="1" applyBorder="1" applyAlignment="1">
      <alignment vertical="center" wrapText="1"/>
    </xf>
    <xf numFmtId="9" fontId="17" fillId="2" borderId="6" xfId="0" applyNumberFormat="1" applyFont="1" applyFill="1" applyBorder="1" applyAlignment="1">
      <alignment vertical="center" wrapText="1"/>
    </xf>
    <xf numFmtId="0" fontId="7" fillId="0" borderId="6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5" fillId="3" borderId="0" xfId="2" applyFill="1" applyAlignment="1">
      <alignment vertical="center"/>
    </xf>
    <xf numFmtId="0" fontId="4" fillId="2" borderId="8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1" fillId="4" borderId="0" xfId="0" applyFont="1" applyFill="1" applyBorder="1" applyAlignment="1">
      <alignment horizontal="right" vertical="center" wrapText="1"/>
    </xf>
    <xf numFmtId="0" fontId="4" fillId="0" borderId="0" xfId="4" applyFont="1" applyFill="1"/>
    <xf numFmtId="14" fontId="11" fillId="2" borderId="0" xfId="0" applyNumberFormat="1" applyFont="1" applyFill="1" applyBorder="1" applyAlignment="1">
      <alignment horizontal="center" vertical="center" wrapText="1"/>
    </xf>
    <xf numFmtId="166" fontId="37" fillId="2" borderId="0" xfId="0" applyNumberFormat="1" applyFont="1" applyFill="1" applyBorder="1"/>
    <xf numFmtId="166" fontId="6" fillId="7" borderId="0" xfId="0" applyNumberFormat="1" applyFont="1" applyFill="1" applyBorder="1" applyAlignment="1">
      <alignment vertical="center" wrapText="1"/>
    </xf>
    <xf numFmtId="0" fontId="37" fillId="2" borderId="0" xfId="0" applyFont="1" applyFill="1"/>
    <xf numFmtId="0" fontId="33" fillId="2" borderId="9" xfId="0" applyFont="1" applyFill="1" applyBorder="1" applyAlignment="1">
      <alignment horizontal="right" vertical="center" wrapText="1"/>
    </xf>
    <xf numFmtId="0" fontId="34" fillId="2" borderId="9" xfId="0" applyFont="1" applyFill="1" applyBorder="1" applyAlignment="1">
      <alignment horizontal="right" vertical="center" wrapText="1"/>
    </xf>
    <xf numFmtId="0" fontId="7" fillId="2" borderId="10" xfId="0" applyFont="1" applyFill="1" applyBorder="1" applyAlignment="1">
      <alignment vertical="center"/>
    </xf>
    <xf numFmtId="166" fontId="35" fillId="2" borderId="10" xfId="0" applyNumberFormat="1" applyFont="1" applyFill="1" applyBorder="1" applyAlignment="1">
      <alignment horizontal="right" vertical="center" wrapText="1"/>
    </xf>
    <xf numFmtId="166" fontId="36" fillId="2" borderId="10" xfId="0" applyNumberFormat="1" applyFont="1" applyFill="1" applyBorder="1" applyAlignment="1">
      <alignment horizontal="right" vertical="center" wrapText="1"/>
    </xf>
    <xf numFmtId="1" fontId="4" fillId="2" borderId="9" xfId="0" applyNumberFormat="1" applyFont="1" applyFill="1" applyBorder="1" applyAlignment="1">
      <alignment vertical="center"/>
    </xf>
    <xf numFmtId="1" fontId="35" fillId="2" borderId="10" xfId="0" applyNumberFormat="1" applyFont="1" applyFill="1" applyBorder="1" applyAlignment="1">
      <alignment horizontal="right" vertical="center" wrapText="1"/>
    </xf>
    <xf numFmtId="1" fontId="7" fillId="2" borderId="9" xfId="0" applyNumberFormat="1" applyFont="1" applyFill="1" applyBorder="1" applyAlignment="1">
      <alignment vertical="center"/>
    </xf>
    <xf numFmtId="1" fontId="4" fillId="2" borderId="9" xfId="0" applyNumberFormat="1" applyFont="1" applyFill="1" applyBorder="1" applyAlignment="1">
      <alignment vertical="center" wrapText="1"/>
    </xf>
    <xf numFmtId="1" fontId="4" fillId="2" borderId="10" xfId="0" applyNumberFormat="1" applyFont="1" applyFill="1" applyBorder="1" applyAlignment="1">
      <alignment vertical="center" wrapText="1"/>
    </xf>
    <xf numFmtId="1" fontId="4" fillId="2" borderId="0" xfId="0" applyNumberFormat="1" applyFont="1" applyFill="1" applyBorder="1"/>
    <xf numFmtId="1" fontId="7" fillId="2" borderId="10" xfId="0" applyNumberFormat="1" applyFont="1" applyFill="1" applyBorder="1" applyAlignment="1">
      <alignment vertical="center" wrapText="1"/>
    </xf>
    <xf numFmtId="1" fontId="7" fillId="2" borderId="9" xfId="0" applyNumberFormat="1" applyFont="1" applyFill="1" applyBorder="1" applyAlignment="1">
      <alignment vertical="center" wrapText="1"/>
    </xf>
    <xf numFmtId="1" fontId="4" fillId="2" borderId="10" xfId="0" quotePrefix="1" applyNumberFormat="1" applyFont="1" applyFill="1" applyBorder="1" applyAlignment="1">
      <alignment horizontal="left" vertical="center" wrapText="1" indent="2"/>
    </xf>
    <xf numFmtId="166" fontId="35" fillId="2" borderId="11" xfId="0" applyNumberFormat="1" applyFont="1" applyFill="1" applyBorder="1" applyAlignment="1">
      <alignment horizontal="right" vertical="center" wrapText="1"/>
    </xf>
    <xf numFmtId="1" fontId="4" fillId="2" borderId="10" xfId="0" applyNumberFormat="1" applyFont="1" applyFill="1" applyBorder="1" applyAlignment="1">
      <alignment horizontal="left" vertical="center" wrapText="1"/>
    </xf>
    <xf numFmtId="1" fontId="4" fillId="2" borderId="11" xfId="0" applyNumberFormat="1" applyFont="1" applyFill="1" applyBorder="1" applyAlignment="1">
      <alignment horizontal="left" vertical="center" wrapText="1"/>
    </xf>
    <xf numFmtId="1" fontId="4" fillId="2" borderId="11" xfId="0" applyNumberFormat="1" applyFont="1" applyFill="1" applyBorder="1" applyAlignment="1">
      <alignment vertical="center" wrapText="1"/>
    </xf>
    <xf numFmtId="0" fontId="4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0" fontId="4" fillId="0" borderId="12" xfId="0" applyFont="1" applyBorder="1" applyAlignment="1">
      <alignment horizontal="left" vertical="center"/>
    </xf>
    <xf numFmtId="0" fontId="4" fillId="0" borderId="12" xfId="0" applyFont="1" applyBorder="1" applyAlignment="1">
      <alignment vertical="center" wrapText="1"/>
    </xf>
    <xf numFmtId="0" fontId="4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center"/>
    </xf>
    <xf numFmtId="0" fontId="23" fillId="0" borderId="6" xfId="0" applyFont="1" applyBorder="1" applyAlignment="1">
      <alignment vertical="center" wrapText="1"/>
    </xf>
    <xf numFmtId="0" fontId="4" fillId="0" borderId="6" xfId="0" applyFont="1" applyBorder="1" applyAlignment="1">
      <alignment wrapText="1"/>
    </xf>
    <xf numFmtId="0" fontId="23" fillId="2" borderId="6" xfId="0" applyFont="1" applyFill="1" applyBorder="1" applyAlignment="1">
      <alignment vertical="center" wrapText="1"/>
    </xf>
    <xf numFmtId="0" fontId="4" fillId="2" borderId="0" xfId="0" applyFont="1" applyFill="1" applyAlignment="1">
      <alignment wrapText="1"/>
    </xf>
    <xf numFmtId="175" fontId="4" fillId="2" borderId="0" xfId="1" applyNumberFormat="1" applyFont="1" applyFill="1"/>
    <xf numFmtId="0" fontId="29" fillId="2" borderId="0" xfId="0" applyFont="1" applyFill="1" applyAlignment="1">
      <alignment vertical="center"/>
    </xf>
    <xf numFmtId="0" fontId="4" fillId="2" borderId="6" xfId="0" applyFont="1" applyFill="1" applyBorder="1" applyAlignment="1">
      <alignment horizontal="right" vertical="center" wrapText="1"/>
    </xf>
    <xf numFmtId="0" fontId="4" fillId="0" borderId="6" xfId="0" applyFont="1" applyFill="1" applyBorder="1" applyAlignment="1">
      <alignment horizontal="left" vertical="center" wrapText="1"/>
    </xf>
    <xf numFmtId="167" fontId="4" fillId="2" borderId="0" xfId="0" applyNumberFormat="1" applyFont="1" applyFill="1"/>
    <xf numFmtId="166" fontId="13" fillId="4" borderId="6" xfId="3" applyNumberFormat="1" applyFont="1" applyFill="1" applyBorder="1" applyAlignment="1">
      <alignment horizontal="right" vertical="center" wrapText="1"/>
    </xf>
    <xf numFmtId="166" fontId="4" fillId="2" borderId="0" xfId="0" applyNumberFormat="1" applyFont="1" applyFill="1"/>
    <xf numFmtId="3" fontId="4" fillId="2" borderId="0" xfId="0" applyNumberFormat="1" applyFont="1" applyFill="1"/>
    <xf numFmtId="166" fontId="13" fillId="2" borderId="6" xfId="0" applyNumberFormat="1" applyFont="1" applyFill="1" applyBorder="1" applyAlignment="1">
      <alignment horizontal="right" vertical="center" wrapText="1"/>
    </xf>
    <xf numFmtId="0" fontId="13" fillId="2" borderId="6" xfId="0" applyFont="1" applyFill="1" applyBorder="1" applyAlignment="1">
      <alignment horizontal="left" vertical="center" wrapText="1"/>
    </xf>
    <xf numFmtId="0" fontId="13" fillId="2" borderId="6" xfId="0" applyFont="1" applyFill="1" applyBorder="1" applyAlignment="1">
      <alignment vertical="center" wrapText="1"/>
    </xf>
    <xf numFmtId="0" fontId="14" fillId="2" borderId="6" xfId="0" applyFont="1" applyFill="1" applyBorder="1" applyAlignment="1">
      <alignment horizontal="left" vertical="center" wrapText="1"/>
    </xf>
    <xf numFmtId="166" fontId="13" fillId="5" borderId="6" xfId="1" applyNumberFormat="1" applyFont="1" applyFill="1" applyBorder="1" applyAlignment="1">
      <alignment horizontal="right" vertical="center" wrapText="1"/>
    </xf>
    <xf numFmtId="176" fontId="4" fillId="2" borderId="0" xfId="0" applyNumberFormat="1" applyFont="1" applyFill="1"/>
    <xf numFmtId="0" fontId="4" fillId="2" borderId="0" xfId="0" applyFont="1" applyFill="1" applyAlignment="1">
      <alignment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vertical="center" wrapText="1"/>
    </xf>
    <xf numFmtId="166" fontId="4" fillId="2" borderId="8" xfId="0" applyNumberFormat="1" applyFont="1" applyFill="1" applyBorder="1" applyAlignment="1">
      <alignment horizontal="right" vertical="center" wrapText="1"/>
    </xf>
    <xf numFmtId="166" fontId="4" fillId="2" borderId="6" xfId="0" applyNumberFormat="1" applyFont="1" applyFill="1" applyBorder="1" applyAlignment="1">
      <alignment vertical="center" wrapText="1"/>
    </xf>
    <xf numFmtId="166" fontId="7" fillId="2" borderId="6" xfId="0" applyNumberFormat="1" applyFont="1" applyFill="1" applyBorder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7" fillId="2" borderId="0" xfId="0" applyFont="1" applyFill="1"/>
    <xf numFmtId="0" fontId="6" fillId="2" borderId="0" xfId="0" applyFont="1" applyFill="1" applyAlignment="1">
      <alignment wrapText="1"/>
    </xf>
    <xf numFmtId="173" fontId="4" fillId="2" borderId="0" xfId="6" applyNumberFormat="1" applyFont="1" applyFill="1"/>
    <xf numFmtId="0" fontId="4" fillId="0" borderId="6" xfId="0" applyFont="1" applyFill="1" applyBorder="1" applyAlignment="1">
      <alignment vertical="center" wrapText="1"/>
    </xf>
    <xf numFmtId="0" fontId="6" fillId="2" borderId="0" xfId="0" applyFont="1" applyFill="1" applyAlignment="1">
      <alignment horizontal="center" vertical="center" wrapText="1"/>
    </xf>
    <xf numFmtId="0" fontId="4" fillId="2" borderId="0" xfId="0" applyFont="1" applyFill="1" applyBorder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166" fontId="4" fillId="2" borderId="0" xfId="0" applyNumberFormat="1" applyFont="1" applyFill="1" applyAlignment="1">
      <alignment horizontal="center" vertical="center" wrapText="1"/>
    </xf>
    <xf numFmtId="166" fontId="4" fillId="2" borderId="0" xfId="0" applyNumberFormat="1" applyFont="1" applyFill="1" applyAlignment="1">
      <alignment horizontal="right" vertical="center" wrapText="1"/>
    </xf>
    <xf numFmtId="3" fontId="4" fillId="2" borderId="6" xfId="0" applyNumberFormat="1" applyFont="1" applyFill="1" applyBorder="1" applyAlignment="1">
      <alignment horizontal="left" vertical="center" wrapText="1"/>
    </xf>
    <xf numFmtId="166" fontId="2" fillId="2" borderId="0" xfId="0" applyNumberFormat="1" applyFont="1" applyFill="1"/>
    <xf numFmtId="166" fontId="17" fillId="2" borderId="6" xfId="0" applyNumberFormat="1" applyFont="1" applyFill="1" applyBorder="1" applyAlignment="1">
      <alignment horizontal="right" vertical="center" wrapText="1"/>
    </xf>
    <xf numFmtId="0" fontId="0" fillId="2" borderId="0" xfId="0" applyFill="1"/>
    <xf numFmtId="166" fontId="0" fillId="2" borderId="0" xfId="0" applyNumberFormat="1" applyFill="1"/>
    <xf numFmtId="0" fontId="0" fillId="2" borderId="0" xfId="0" applyFill="1" applyAlignment="1">
      <alignment wrapText="1"/>
    </xf>
    <xf numFmtId="168" fontId="11" fillId="2" borderId="0" xfId="0" applyNumberFormat="1" applyFont="1" applyFill="1" applyBorder="1" applyAlignment="1">
      <alignment horizontal="left" vertical="center" wrapText="1"/>
    </xf>
    <xf numFmtId="9" fontId="4" fillId="2" borderId="0" xfId="0" applyNumberFormat="1" applyFont="1" applyFill="1" applyBorder="1" applyAlignment="1">
      <alignment horizontal="right" vertical="center" wrapText="1"/>
    </xf>
    <xf numFmtId="166" fontId="4" fillId="2" borderId="6" xfId="5" applyNumberFormat="1" applyFont="1" applyFill="1" applyBorder="1" applyAlignment="1">
      <alignment horizontal="right" vertical="center" wrapText="1"/>
    </xf>
    <xf numFmtId="166" fontId="7" fillId="2" borderId="6" xfId="5" applyNumberFormat="1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center" vertical="center"/>
    </xf>
    <xf numFmtId="168" fontId="14" fillId="2" borderId="0" xfId="0" applyNumberFormat="1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166" fontId="4" fillId="6" borderId="6" xfId="0" applyNumberFormat="1" applyFont="1" applyFill="1" applyBorder="1" applyAlignment="1">
      <alignment horizontal="right" vertical="center" wrapText="1"/>
    </xf>
    <xf numFmtId="0" fontId="4" fillId="0" borderId="7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horizontal="center" vertical="center" wrapText="1"/>
    </xf>
    <xf numFmtId="166" fontId="4" fillId="2" borderId="7" xfId="0" applyNumberFormat="1" applyFont="1" applyFill="1" applyBorder="1" applyAlignment="1">
      <alignment horizontal="right" vertical="center" wrapText="1"/>
    </xf>
    <xf numFmtId="166" fontId="4" fillId="6" borderId="7" xfId="0" applyNumberFormat="1" applyFont="1" applyFill="1" applyBorder="1" applyAlignment="1">
      <alignment horizontal="right" vertical="center" wrapText="1"/>
    </xf>
    <xf numFmtId="0" fontId="7" fillId="0" borderId="13" xfId="0" applyFont="1" applyFill="1" applyBorder="1" applyAlignment="1">
      <alignment vertical="center" wrapText="1"/>
    </xf>
    <xf numFmtId="0" fontId="7" fillId="2" borderId="13" xfId="0" applyFont="1" applyFill="1" applyBorder="1" applyAlignment="1">
      <alignment horizontal="center" vertical="center" wrapText="1"/>
    </xf>
    <xf numFmtId="166" fontId="7" fillId="2" borderId="13" xfId="0" applyNumberFormat="1" applyFont="1" applyFill="1" applyBorder="1" applyAlignment="1">
      <alignment horizontal="right" vertical="center" wrapText="1"/>
    </xf>
    <xf numFmtId="0" fontId="4" fillId="0" borderId="8" xfId="0" applyFont="1" applyFill="1" applyBorder="1" applyAlignment="1">
      <alignment vertical="center" wrapText="1"/>
    </xf>
    <xf numFmtId="166" fontId="4" fillId="6" borderId="8" xfId="0" applyNumberFormat="1" applyFont="1" applyFill="1" applyBorder="1" applyAlignment="1">
      <alignment horizontal="right" vertical="center" wrapText="1"/>
    </xf>
    <xf numFmtId="0" fontId="0" fillId="2" borderId="0" xfId="0" applyFont="1" applyFill="1"/>
    <xf numFmtId="0" fontId="28" fillId="2" borderId="0" xfId="0" applyFont="1" applyFill="1"/>
    <xf numFmtId="0" fontId="38" fillId="0" borderId="0" xfId="0" applyFont="1"/>
    <xf numFmtId="0" fontId="39" fillId="2" borderId="0" xfId="0" applyFont="1" applyFill="1"/>
    <xf numFmtId="0" fontId="14" fillId="2" borderId="0" xfId="0" applyFont="1" applyFill="1" applyAlignment="1">
      <alignment wrapText="1"/>
    </xf>
    <xf numFmtId="0" fontId="40" fillId="2" borderId="0" xfId="2" applyFont="1" applyFill="1"/>
    <xf numFmtId="0" fontId="41" fillId="2" borderId="0" xfId="0" applyFont="1" applyFill="1"/>
    <xf numFmtId="0" fontId="4" fillId="2" borderId="6" xfId="0" applyFont="1" applyFill="1" applyBorder="1" applyAlignment="1">
      <alignment horizontal="left" vertical="center" wrapText="1" indent="1"/>
    </xf>
    <xf numFmtId="0" fontId="7" fillId="2" borderId="6" xfId="0" applyFont="1" applyFill="1" applyBorder="1" applyAlignment="1">
      <alignment horizontal="left" vertical="center" wrapText="1" indent="1"/>
    </xf>
    <xf numFmtId="166" fontId="7" fillId="6" borderId="6" xfId="0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wrapText="1"/>
    </xf>
    <xf numFmtId="0" fontId="0" fillId="2" borderId="0" xfId="0" applyFill="1" applyBorder="1"/>
    <xf numFmtId="0" fontId="14" fillId="2" borderId="0" xfId="0" applyFont="1" applyFill="1" applyAlignment="1">
      <alignment vertical="center" wrapText="1"/>
    </xf>
    <xf numFmtId="10" fontId="4" fillId="2" borderId="6" xfId="0" applyNumberFormat="1" applyFont="1" applyFill="1" applyBorder="1" applyAlignment="1">
      <alignment horizontal="right" vertical="center" wrapText="1"/>
    </xf>
    <xf numFmtId="3" fontId="4" fillId="2" borderId="6" xfId="0" applyNumberFormat="1" applyFont="1" applyFill="1" applyBorder="1" applyAlignment="1">
      <alignment horizontal="right" vertical="center" wrapText="1"/>
    </xf>
    <xf numFmtId="10" fontId="4" fillId="2" borderId="7" xfId="0" applyNumberFormat="1" applyFont="1" applyFill="1" applyBorder="1" applyAlignment="1">
      <alignment horizontal="right" vertical="center" wrapText="1"/>
    </xf>
    <xf numFmtId="3" fontId="4" fillId="2" borderId="7" xfId="0" applyNumberFormat="1" applyFont="1" applyFill="1" applyBorder="1" applyAlignment="1">
      <alignment horizontal="right" vertical="center" wrapText="1"/>
    </xf>
    <xf numFmtId="166" fontId="4" fillId="2" borderId="7" xfId="0" applyNumberFormat="1" applyFont="1" applyFill="1" applyBorder="1" applyAlignment="1">
      <alignment vertical="center" wrapText="1"/>
    </xf>
    <xf numFmtId="10" fontId="7" fillId="2" borderId="13" xfId="0" applyNumberFormat="1" applyFont="1" applyFill="1" applyBorder="1" applyAlignment="1">
      <alignment horizontal="right" vertical="center" wrapText="1"/>
    </xf>
    <xf numFmtId="3" fontId="7" fillId="2" borderId="13" xfId="0" applyNumberFormat="1" applyFont="1" applyFill="1" applyBorder="1" applyAlignment="1">
      <alignment horizontal="right" vertical="center" wrapText="1"/>
    </xf>
    <xf numFmtId="166" fontId="7" fillId="2" borderId="13" xfId="0" applyNumberFormat="1" applyFont="1" applyFill="1" applyBorder="1" applyAlignment="1">
      <alignment vertical="center" wrapText="1"/>
    </xf>
    <xf numFmtId="10" fontId="4" fillId="2" borderId="8" xfId="0" applyNumberFormat="1" applyFont="1" applyFill="1" applyBorder="1" applyAlignment="1">
      <alignment horizontal="right" vertical="center" wrapText="1"/>
    </xf>
    <xf numFmtId="3" fontId="4" fillId="2" borderId="8" xfId="0" applyNumberFormat="1" applyFont="1" applyFill="1" applyBorder="1" applyAlignment="1">
      <alignment horizontal="right" vertical="center" wrapText="1"/>
    </xf>
    <xf numFmtId="166" fontId="4" fillId="2" borderId="8" xfId="0" applyNumberFormat="1" applyFont="1" applyFill="1" applyBorder="1" applyAlignment="1">
      <alignment vertical="center" wrapText="1"/>
    </xf>
    <xf numFmtId="166" fontId="7" fillId="2" borderId="14" xfId="0" applyNumberFormat="1" applyFont="1" applyFill="1" applyBorder="1" applyAlignment="1">
      <alignment horizontal="right" vertical="center" wrapText="1"/>
    </xf>
    <xf numFmtId="10" fontId="7" fillId="2" borderId="14" xfId="0" applyNumberFormat="1" applyFont="1" applyFill="1" applyBorder="1" applyAlignment="1">
      <alignment horizontal="right" vertical="center" wrapText="1"/>
    </xf>
    <xf numFmtId="3" fontId="7" fillId="2" borderId="14" xfId="0" applyNumberFormat="1" applyFont="1" applyFill="1" applyBorder="1" applyAlignment="1">
      <alignment horizontal="right" vertical="center" wrapText="1"/>
    </xf>
    <xf numFmtId="166" fontId="7" fillId="2" borderId="14" xfId="0" applyNumberFormat="1" applyFont="1" applyFill="1" applyBorder="1" applyAlignment="1">
      <alignment vertical="center" wrapText="1"/>
    </xf>
    <xf numFmtId="166" fontId="7" fillId="2" borderId="15" xfId="0" applyNumberFormat="1" applyFont="1" applyFill="1" applyBorder="1" applyAlignment="1">
      <alignment horizontal="right" vertical="center" wrapText="1"/>
    </xf>
    <xf numFmtId="10" fontId="7" fillId="2" borderId="15" xfId="0" applyNumberFormat="1" applyFont="1" applyFill="1" applyBorder="1" applyAlignment="1">
      <alignment horizontal="right" vertical="center" wrapText="1"/>
    </xf>
    <xf numFmtId="3" fontId="7" fillId="2" borderId="15" xfId="0" applyNumberFormat="1" applyFont="1" applyFill="1" applyBorder="1" applyAlignment="1">
      <alignment horizontal="right" vertical="center" wrapText="1"/>
    </xf>
    <xf numFmtId="166" fontId="7" fillId="2" borderId="15" xfId="0" applyNumberFormat="1" applyFont="1" applyFill="1" applyBorder="1" applyAlignment="1">
      <alignment vertical="center" wrapText="1"/>
    </xf>
    <xf numFmtId="0" fontId="31" fillId="2" borderId="0" xfId="0" applyFont="1" applyFill="1" applyBorder="1"/>
    <xf numFmtId="0" fontId="3" fillId="3" borderId="1" xfId="0" applyFont="1" applyFill="1" applyBorder="1"/>
    <xf numFmtId="0" fontId="3" fillId="3" borderId="2" xfId="0" applyFont="1" applyFill="1" applyBorder="1"/>
    <xf numFmtId="0" fontId="3" fillId="3" borderId="3" xfId="0" applyFont="1" applyFill="1" applyBorder="1"/>
    <xf numFmtId="0" fontId="4" fillId="2" borderId="5" xfId="4" applyFont="1" applyFill="1" applyBorder="1"/>
    <xf numFmtId="0" fontId="5" fillId="2" borderId="16" xfId="2" applyFill="1" applyBorder="1" applyAlignment="1">
      <alignment horizontal="center" vertical="center"/>
    </xf>
    <xf numFmtId="0" fontId="5" fillId="0" borderId="5" xfId="2" applyFill="1" applyBorder="1" applyAlignment="1">
      <alignment horizontal="center" vertical="center"/>
    </xf>
    <xf numFmtId="166" fontId="8" fillId="2" borderId="6" xfId="0" applyNumberFormat="1" applyFont="1" applyFill="1" applyBorder="1" applyAlignment="1">
      <alignment horizontal="center" vertical="center" wrapText="1"/>
    </xf>
    <xf numFmtId="166" fontId="7" fillId="2" borderId="6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/>
    </xf>
    <xf numFmtId="3" fontId="4" fillId="2" borderId="6" xfId="0" quotePrefix="1" applyNumberFormat="1" applyFont="1" applyFill="1" applyBorder="1" applyAlignment="1">
      <alignment horizontal="right" vertical="center" wrapText="1"/>
    </xf>
    <xf numFmtId="4" fontId="4" fillId="2" borderId="0" xfId="0" applyNumberFormat="1" applyFont="1" applyFill="1" applyAlignment="1">
      <alignment vertical="center" wrapText="1"/>
    </xf>
    <xf numFmtId="10" fontId="7" fillId="2" borderId="6" xfId="1" applyNumberFormat="1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4" fillId="2" borderId="7" xfId="0" applyFont="1" applyFill="1" applyBorder="1" applyAlignment="1">
      <alignment vertical="center" wrapText="1"/>
    </xf>
    <xf numFmtId="0" fontId="7" fillId="2" borderId="13" xfId="0" applyFont="1" applyFill="1" applyBorder="1" applyAlignment="1">
      <alignment vertical="center" wrapText="1"/>
    </xf>
    <xf numFmtId="0" fontId="7" fillId="2" borderId="14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wrapText="1"/>
    </xf>
    <xf numFmtId="0" fontId="7" fillId="2" borderId="6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center" vertical="center" wrapText="1"/>
    </xf>
    <xf numFmtId="3" fontId="7" fillId="2" borderId="6" xfId="0" applyNumberFormat="1" applyFont="1" applyFill="1" applyBorder="1" applyAlignment="1">
      <alignment horizontal="left" vertical="center" wrapText="1"/>
    </xf>
    <xf numFmtId="0" fontId="9" fillId="2" borderId="0" xfId="0" applyFont="1" applyFill="1" applyAlignment="1">
      <alignment wrapText="1"/>
    </xf>
    <xf numFmtId="0" fontId="4" fillId="2" borderId="0" xfId="0" applyFont="1" applyFill="1" applyAlignment="1">
      <alignment horizontal="right" vertical="center" wrapText="1"/>
    </xf>
    <xf numFmtId="177" fontId="8" fillId="2" borderId="0" xfId="4" applyNumberFormat="1" applyFont="1" applyFill="1"/>
    <xf numFmtId="166" fontId="28" fillId="2" borderId="0" xfId="0" applyNumberFormat="1" applyFont="1" applyFill="1"/>
    <xf numFmtId="0" fontId="21" fillId="2" borderId="0" xfId="0" applyFont="1" applyFill="1" applyBorder="1" applyAlignment="1">
      <alignment vertical="center" wrapText="1"/>
    </xf>
    <xf numFmtId="0" fontId="21" fillId="2" borderId="0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wrapText="1"/>
    </xf>
    <xf numFmtId="0" fontId="0" fillId="2" borderId="0" xfId="0" applyFill="1" applyAlignment="1">
      <alignment horizontal="center"/>
    </xf>
    <xf numFmtId="3" fontId="17" fillId="2" borderId="6" xfId="0" applyNumberFormat="1" applyFont="1" applyFill="1" applyBorder="1" applyAlignment="1">
      <alignment horizontal="left" vertical="center" wrapText="1"/>
    </xf>
    <xf numFmtId="0" fontId="29" fillId="2" borderId="6" xfId="0" applyFont="1" applyFill="1" applyBorder="1" applyAlignment="1">
      <alignment vertical="center" wrapText="1"/>
    </xf>
    <xf numFmtId="0" fontId="17" fillId="2" borderId="6" xfId="0" applyFont="1" applyFill="1" applyBorder="1" applyAlignment="1">
      <alignment vertical="center" wrapText="1"/>
    </xf>
    <xf numFmtId="0" fontId="29" fillId="2" borderId="0" xfId="0" applyFont="1" applyFill="1" applyAlignment="1">
      <alignment horizontal="center" vertical="center"/>
    </xf>
    <xf numFmtId="0" fontId="14" fillId="0" borderId="0" xfId="4" applyFont="1" applyAlignment="1">
      <alignment horizontal="left" vertical="top" wrapText="1"/>
    </xf>
    <xf numFmtId="0" fontId="19" fillId="0" borderId="0" xfId="4" applyFont="1" applyAlignment="1">
      <alignment horizontal="left" vertical="top" wrapText="1"/>
    </xf>
    <xf numFmtId="0" fontId="6" fillId="2" borderId="0" xfId="0" applyFont="1" applyFill="1" applyAlignment="1">
      <alignment horizontal="center" wrapText="1"/>
    </xf>
    <xf numFmtId="1" fontId="6" fillId="7" borderId="0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13" fillId="2" borderId="6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wrapText="1"/>
    </xf>
    <xf numFmtId="0" fontId="10" fillId="2" borderId="8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wrapText="1"/>
    </xf>
    <xf numFmtId="0" fontId="4" fillId="2" borderId="8" xfId="4" applyFont="1" applyFill="1" applyBorder="1" applyAlignment="1">
      <alignment horizontal="center" vertical="center" wrapText="1"/>
    </xf>
    <xf numFmtId="0" fontId="8" fillId="2" borderId="8" xfId="4" applyFont="1" applyFill="1" applyBorder="1" applyAlignment="1">
      <alignment horizontal="center" vertical="center" wrapText="1"/>
    </xf>
    <xf numFmtId="0" fontId="4" fillId="2" borderId="0" xfId="4" applyFont="1" applyFill="1" applyBorder="1" applyAlignment="1">
      <alignment horizontal="center" wrapText="1"/>
    </xf>
    <xf numFmtId="0" fontId="8" fillId="2" borderId="0" xfId="4" applyFont="1" applyFill="1" applyBorder="1" applyAlignment="1">
      <alignment horizontal="center" wrapText="1"/>
    </xf>
    <xf numFmtId="0" fontId="8" fillId="2" borderId="8" xfId="4" applyFont="1" applyFill="1" applyBorder="1" applyAlignment="1">
      <alignment horizontal="center" wrapText="1"/>
    </xf>
    <xf numFmtId="0" fontId="4" fillId="0" borderId="8" xfId="4" applyFont="1" applyFill="1" applyBorder="1" applyAlignment="1">
      <alignment horizontal="center" vertical="center" wrapText="1"/>
    </xf>
    <xf numFmtId="0" fontId="8" fillId="0" borderId="8" xfId="4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right" vertical="center" wrapText="1"/>
    </xf>
    <xf numFmtId="0" fontId="21" fillId="2" borderId="8" xfId="0" applyFont="1" applyFill="1" applyBorder="1" applyAlignment="1">
      <alignment horizontal="right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4" fillId="2" borderId="7" xfId="0" applyNumberFormat="1" applyFont="1" applyFill="1" applyBorder="1" applyAlignment="1">
      <alignment horizontal="right" vertical="center" wrapText="1"/>
    </xf>
    <xf numFmtId="0" fontId="4" fillId="2" borderId="8" xfId="0" applyNumberFormat="1" applyFont="1" applyFill="1" applyBorder="1" applyAlignment="1">
      <alignment horizontal="right" vertical="center" wrapText="1"/>
    </xf>
    <xf numFmtId="0" fontId="4" fillId="2" borderId="7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right" vertical="center" wrapText="1"/>
    </xf>
    <xf numFmtId="0" fontId="14" fillId="0" borderId="8" xfId="0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21" fillId="4" borderId="0" xfId="0" applyFont="1" applyFill="1" applyBorder="1" applyAlignment="1">
      <alignment horizontal="right" vertical="center" wrapText="1"/>
    </xf>
    <xf numFmtId="3" fontId="7" fillId="2" borderId="6" xfId="0" applyNumberFormat="1" applyFont="1" applyFill="1" applyBorder="1" applyAlignment="1">
      <alignment horizontal="left" vertical="center" wrapText="1"/>
    </xf>
    <xf numFmtId="3" fontId="8" fillId="2" borderId="6" xfId="0" applyNumberFormat="1" applyFont="1" applyFill="1" applyBorder="1" applyAlignment="1">
      <alignment horizontal="left" vertical="center" wrapText="1"/>
    </xf>
    <xf numFmtId="0" fontId="0" fillId="2" borderId="0" xfId="0" applyFill="1" applyAlignment="1">
      <alignment horizontal="center"/>
    </xf>
    <xf numFmtId="3" fontId="4" fillId="2" borderId="7" xfId="0" applyNumberFormat="1" applyFont="1" applyFill="1" applyBorder="1" applyAlignment="1">
      <alignment horizontal="left" vertical="center" wrapText="1"/>
    </xf>
    <xf numFmtId="3" fontId="8" fillId="2" borderId="7" xfId="0" applyNumberFormat="1" applyFont="1" applyFill="1" applyBorder="1" applyAlignment="1">
      <alignment horizontal="left" vertical="center" wrapText="1"/>
    </xf>
    <xf numFmtId="0" fontId="9" fillId="2" borderId="0" xfId="0" applyFont="1" applyFill="1" applyAlignment="1">
      <alignment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right" vertical="center" wrapText="1"/>
    </xf>
    <xf numFmtId="0" fontId="7" fillId="2" borderId="0" xfId="0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right" vertical="center" wrapText="1"/>
    </xf>
    <xf numFmtId="0" fontId="7" fillId="2" borderId="13" xfId="0" applyFont="1" applyFill="1" applyBorder="1" applyAlignment="1">
      <alignment horizontal="left" vertical="center" wrapText="1"/>
    </xf>
    <xf numFmtId="0" fontId="6" fillId="0" borderId="0" xfId="0" applyFont="1" applyAlignment="1">
      <alignment wrapText="1"/>
    </xf>
    <xf numFmtId="14" fontId="11" fillId="4" borderId="8" xfId="0" applyNumberFormat="1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left" vertical="center" wrapText="1"/>
    </xf>
  </cellXfs>
  <cellStyles count="16">
    <cellStyle name="Comma 38" xfId="9"/>
    <cellStyle name="Comma 38 2" xfId="14"/>
    <cellStyle name="Comma 4" xfId="3"/>
    <cellStyle name="Dziesiętny" xfId="15" builtinId="3"/>
    <cellStyle name="Dziesiętny 2" xfId="5"/>
    <cellStyle name="Hiperłącze" xfId="2" builtinId="8"/>
    <cellStyle name="Normal 10 2" xfId="8"/>
    <cellStyle name="Normal 186" xfId="7"/>
    <cellStyle name="Normal 2 2 3 3 5 6" xfId="10"/>
    <cellStyle name="Normalny" xfId="0" builtinId="0"/>
    <cellStyle name="Normalny 2" xfId="4"/>
    <cellStyle name="Normalny 2 2" xfId="12"/>
    <cellStyle name="Normalny 3" xfId="13"/>
    <cellStyle name="Normalny 8" xfId="11"/>
    <cellStyle name="Procentowy" xfId="1" builtinId="5"/>
    <cellStyle name="Procentowy 2" xfId="6"/>
  </cellStyles>
  <dxfs count="0"/>
  <tableStyles count="0" defaultTableStyle="TableStyleMedium2" defaultPivotStyle="PivotStyleLight16"/>
  <colors>
    <mruColors>
      <color rgb="FFCC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worksheets/sheet13.xml" Type="http://schemas.openxmlformats.org/officeDocument/2006/relationships/worksheet"/><Relationship Id="rId14" Target="worksheets/sheet14.xml" Type="http://schemas.openxmlformats.org/officeDocument/2006/relationships/worksheet"/><Relationship Id="rId15" Target="worksheets/sheet15.xml" Type="http://schemas.openxmlformats.org/officeDocument/2006/relationships/worksheet"/><Relationship Id="rId16" Target="worksheets/sheet16.xml" Type="http://schemas.openxmlformats.org/officeDocument/2006/relationships/worksheet"/><Relationship Id="rId17" Target="worksheets/sheet17.xml" Type="http://schemas.openxmlformats.org/officeDocument/2006/relationships/worksheet"/><Relationship Id="rId18" Target="worksheets/sheet18.xml" Type="http://schemas.openxmlformats.org/officeDocument/2006/relationships/worksheet"/><Relationship Id="rId19" Target="worksheets/sheet19.xml" Type="http://schemas.openxmlformats.org/officeDocument/2006/relationships/worksheet"/><Relationship Id="rId2" Target="worksheets/sheet2.xml" Type="http://schemas.openxmlformats.org/officeDocument/2006/relationships/worksheet"/><Relationship Id="rId20" Target="worksheets/sheet20.xml" Type="http://schemas.openxmlformats.org/officeDocument/2006/relationships/worksheet"/><Relationship Id="rId21" Target="worksheets/sheet21.xml" Type="http://schemas.openxmlformats.org/officeDocument/2006/relationships/worksheet"/><Relationship Id="rId22" Target="worksheets/sheet22.xml" Type="http://schemas.openxmlformats.org/officeDocument/2006/relationships/worksheet"/><Relationship Id="rId23" Target="worksheets/sheet23.xml" Type="http://schemas.openxmlformats.org/officeDocument/2006/relationships/worksheet"/><Relationship Id="rId24" Target="worksheets/sheet24.xml" Type="http://schemas.openxmlformats.org/officeDocument/2006/relationships/worksheet"/><Relationship Id="rId25" Target="worksheets/sheet25.xml" Type="http://schemas.openxmlformats.org/officeDocument/2006/relationships/worksheet"/><Relationship Id="rId26" Target="worksheets/sheet26.xml" Type="http://schemas.openxmlformats.org/officeDocument/2006/relationships/worksheet"/><Relationship Id="rId27" Target="externalLinks/externalLink1.xml" Type="http://schemas.openxmlformats.org/officeDocument/2006/relationships/externalLink"/><Relationship Id="rId28" Target="externalLinks/externalLink2.xml" Type="http://schemas.openxmlformats.org/officeDocument/2006/relationships/externalLink"/><Relationship Id="rId29" Target="externalLinks/externalLink3.xml" Type="http://schemas.openxmlformats.org/officeDocument/2006/relationships/externalLink"/><Relationship Id="rId3" Target="worksheets/sheet3.xml" Type="http://schemas.openxmlformats.org/officeDocument/2006/relationships/worksheet"/><Relationship Id="rId30" Target="theme/theme1.xml" Type="http://schemas.openxmlformats.org/officeDocument/2006/relationships/theme"/><Relationship Id="rId31" Target="styles.xml" Type="http://schemas.openxmlformats.org/officeDocument/2006/relationships/styles"/><Relationship Id="rId32" Target="sharedStrings.xml" Type="http://schemas.openxmlformats.org/officeDocument/2006/relationships/sharedStrings"/><Relationship Id="rId33" Target="calcChain.xml" Type="http://schemas.openxmlformats.org/officeDocument/2006/relationships/calcChain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3</xdr:row>
      <xdr:rowOff>10182</xdr:rowOff>
    </xdr:to>
    <xdr:grpSp>
      <xdr:nvGrpSpPr>
        <xdr:cNvPr id="2" name="Group 1"/>
        <xdr:cNvGrpSpPr/>
      </xdr:nvGrpSpPr>
      <xdr:grpSpPr>
        <a:xfrm>
          <a:off x="0" y="418353"/>
          <a:ext cx="7268882" cy="204417"/>
          <a:chOff x="0" y="0"/>
          <a:chExt cx="6122987" cy="11166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38769"/>
            <a:ext cx="6122597" cy="7289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Spis treści</a:t>
            </a:r>
            <a:r>
              <a:rPr lang="en-GB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 (</a:t>
            </a:r>
            <a:r>
              <a:rPr lang="pl-PL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numery</a:t>
            </a:r>
            <a:r>
              <a:rPr lang="pl-PL" sz="1000" b="1" kern="1200" baseline="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 stron są linkami do zakładek</a:t>
            </a:r>
            <a:r>
              <a:rPr lang="en-GB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)</a:t>
            </a:r>
          </a:p>
        </xdr:txBody>
      </xdr:sp>
    </xdr:grpSp>
    <xdr:clientData/>
  </xdr:twoCellAnchor>
  <xdr:twoCellAnchor>
    <xdr:from>
      <xdr:col>0</xdr:col>
      <xdr:colOff>0</xdr:colOff>
      <xdr:row>2</xdr:row>
      <xdr:rowOff>0</xdr:rowOff>
    </xdr:from>
    <xdr:to>
      <xdr:col>2</xdr:col>
      <xdr:colOff>0</xdr:colOff>
      <xdr:row>3</xdr:row>
      <xdr:rowOff>10182</xdr:rowOff>
    </xdr:to>
    <xdr:grpSp>
      <xdr:nvGrpSpPr>
        <xdr:cNvPr id="7" name="Group 1"/>
        <xdr:cNvGrpSpPr/>
      </xdr:nvGrpSpPr>
      <xdr:grpSpPr>
        <a:xfrm>
          <a:off x="0" y="418353"/>
          <a:ext cx="7268882" cy="204417"/>
          <a:chOff x="0" y="0"/>
          <a:chExt cx="6122987" cy="111667"/>
        </a:xfrm>
      </xdr:grpSpPr>
      <xdr:sp macro="" textlink="">
        <xdr:nvSpPr>
          <xdr:cNvPr id="8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9" name="Freeform 3"/>
          <xdr:cNvSpPr>
            <a:spLocks/>
          </xdr:cNvSpPr>
        </xdr:nvSpPr>
        <xdr:spPr bwMode="gray">
          <a:xfrm>
            <a:off x="0" y="38769"/>
            <a:ext cx="6122597" cy="7289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pl-PL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Spis treści</a:t>
            </a:r>
            <a:r>
              <a:rPr lang="en-GB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 (</a:t>
            </a:r>
            <a:r>
              <a:rPr lang="pl-PL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numery</a:t>
            </a:r>
            <a:r>
              <a:rPr lang="pl-PL" sz="1000" b="1" kern="1200" baseline="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 stron są linkami do zakładek</a:t>
            </a:r>
            <a:r>
              <a:rPr lang="en-GB" sz="10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)</a:t>
            </a:r>
          </a:p>
        </xdr:txBody>
      </xdr:sp>
    </xdr:grpSp>
    <xdr:clientData/>
  </xdr:twoCellAnchor>
  <xdr:twoCellAnchor>
    <xdr:from>
      <xdr:col>0</xdr:col>
      <xdr:colOff>0</xdr:colOff>
      <xdr:row>31</xdr:row>
      <xdr:rowOff>6350</xdr:rowOff>
    </xdr:from>
    <xdr:to>
      <xdr:col>2</xdr:col>
      <xdr:colOff>0</xdr:colOff>
      <xdr:row>31</xdr:row>
      <xdr:rowOff>179294</xdr:rowOff>
    </xdr:to>
    <xdr:sp macro="" textlink="">
      <xdr:nvSpPr>
        <xdr:cNvPr id="10" name="Freeform 2"/>
        <xdr:cNvSpPr>
          <a:spLocks/>
        </xdr:cNvSpPr>
      </xdr:nvSpPr>
      <xdr:spPr bwMode="gray">
        <a:xfrm rot="10800000">
          <a:off x="0" y="6408644"/>
          <a:ext cx="7268882" cy="172944"/>
        </a:xfrm>
        <a:custGeom>
          <a:avLst/>
          <a:gdLst>
            <a:gd name="T0" fmla="*/ 0 w 2278"/>
            <a:gd name="T1" fmla="*/ 21 h 21"/>
            <a:gd name="T2" fmla="*/ 0 w 2278"/>
            <a:gd name="T3" fmla="*/ 21 h 21"/>
            <a:gd name="T4" fmla="*/ 20 w 2278"/>
            <a:gd name="T5" fmla="*/ 0 h 21"/>
            <a:gd name="T6" fmla="*/ 2258 w 2278"/>
            <a:gd name="T7" fmla="*/ 0 h 21"/>
            <a:gd name="T8" fmla="*/ 2278 w 2278"/>
            <a:gd name="T9" fmla="*/ 21 h 21"/>
            <a:gd name="T10" fmla="*/ 0 w 2278"/>
            <a:gd name="T11" fmla="*/ 21 h 21"/>
            <a:gd name="T12" fmla="*/ 0 w 2278"/>
            <a:gd name="T13" fmla="*/ 21 h 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2278" h="21">
              <a:moveTo>
                <a:pt x="0" y="21"/>
              </a:moveTo>
              <a:cubicBezTo>
                <a:pt x="0" y="21"/>
                <a:pt x="0" y="21"/>
                <a:pt x="0" y="21"/>
              </a:cubicBezTo>
              <a:cubicBezTo>
                <a:pt x="0" y="10"/>
                <a:pt x="8" y="0"/>
                <a:pt x="20" y="0"/>
              </a:cubicBezTo>
              <a:cubicBezTo>
                <a:pt x="2258" y="0"/>
                <a:pt x="2258" y="0"/>
                <a:pt x="2258" y="0"/>
              </a:cubicBezTo>
              <a:cubicBezTo>
                <a:pt x="2270" y="0"/>
                <a:pt x="2278" y="10"/>
                <a:pt x="2278" y="21"/>
              </a:cubicBezTo>
              <a:cubicBezTo>
                <a:pt x="0" y="21"/>
                <a:pt x="0" y="21"/>
                <a:pt x="0" y="21"/>
              </a:cubicBezTo>
              <a:cubicBezTo>
                <a:pt x="0" y="21"/>
                <a:pt x="0" y="21"/>
                <a:pt x="0" y="21"/>
              </a:cubicBezTo>
              <a:close/>
            </a:path>
          </a:pathLst>
        </a:custGeom>
        <a:solidFill>
          <a:srgbClr val="FF61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vert="horz" wrap="square" lIns="91440" tIns="45720" rIns="91440" bIns="45720" numCol="1" anchor="t" anchorCtr="0" compatLnSpc="1">
          <a:prstTxWarp prst="textNoShape">
            <a:avLst/>
          </a:prstTxWarp>
        </a:bodyPr>
        <a:lstStyle/>
        <a:p>
          <a:endParaRPr lang="en-GB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26090</xdr:rowOff>
    </xdr:from>
    <xdr:to>
      <xdr:col>6</xdr:col>
      <xdr:colOff>0</xdr:colOff>
      <xdr:row>1</xdr:row>
      <xdr:rowOff>13882</xdr:rowOff>
    </xdr:to>
    <xdr:grpSp>
      <xdr:nvGrpSpPr>
        <xdr:cNvPr id="2" name="Group 1"/>
        <xdr:cNvGrpSpPr/>
      </xdr:nvGrpSpPr>
      <xdr:grpSpPr>
        <a:xfrm>
          <a:off x="38100" y="26090"/>
          <a:ext cx="7275606" cy="174557"/>
          <a:chOff x="0" y="0"/>
          <a:chExt cx="6122987" cy="177983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0042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Kalkulacja regulacyjnych funduszy własnych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3</xdr:col>
      <xdr:colOff>0</xdr:colOff>
      <xdr:row>1</xdr:row>
      <xdr:rowOff>894</xdr:rowOff>
    </xdr:to>
    <xdr:grpSp>
      <xdr:nvGrpSpPr>
        <xdr:cNvPr id="2" name="Group 1"/>
        <xdr:cNvGrpSpPr/>
      </xdr:nvGrpSpPr>
      <xdr:grpSpPr>
        <a:xfrm>
          <a:off x="0" y="9525"/>
          <a:ext cx="6178176" cy="178134"/>
          <a:chOff x="0" y="0"/>
          <a:chExt cx="6122987" cy="17597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38391"/>
            <a:ext cx="6122597" cy="1375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Główne cechy instrumentów w kapitale Tier 1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26670</xdr:colOff>
      <xdr:row>1</xdr:row>
      <xdr:rowOff>249</xdr:rowOff>
    </xdr:to>
    <xdr:grpSp>
      <xdr:nvGrpSpPr>
        <xdr:cNvPr id="2" name="Group 1"/>
        <xdr:cNvGrpSpPr/>
      </xdr:nvGrpSpPr>
      <xdr:grpSpPr>
        <a:xfrm>
          <a:off x="0" y="0"/>
          <a:ext cx="8356376" cy="187014"/>
          <a:chOff x="0" y="0"/>
          <a:chExt cx="6122987" cy="18007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213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Informacje na temat charakteru i kwot określonych pozycji funduszy własnych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20640</xdr:colOff>
      <xdr:row>1</xdr:row>
      <xdr:rowOff>0</xdr:rowOff>
    </xdr:to>
    <xdr:grpSp>
      <xdr:nvGrpSpPr>
        <xdr:cNvPr id="2" name="Group 1"/>
        <xdr:cNvGrpSpPr/>
      </xdr:nvGrpSpPr>
      <xdr:grpSpPr>
        <a:xfrm>
          <a:off x="0" y="0"/>
          <a:ext cx="5399464" cy="186765"/>
          <a:chOff x="0" y="0"/>
          <a:chExt cx="6122987" cy="17762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US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US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LRSum: Zestawienie dotyczące uzgodnienia aktywów księgowych i ekspozycji wskaźnika dźwigni 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3</xdr:col>
      <xdr:colOff>0</xdr:colOff>
      <xdr:row>1</xdr:row>
      <xdr:rowOff>1924</xdr:rowOff>
    </xdr:to>
    <xdr:grpSp>
      <xdr:nvGrpSpPr>
        <xdr:cNvPr id="2" name="Group 1"/>
        <xdr:cNvGrpSpPr/>
      </xdr:nvGrpSpPr>
      <xdr:grpSpPr>
        <a:xfrm>
          <a:off x="1" y="0"/>
          <a:ext cx="5804646" cy="196159"/>
          <a:chOff x="0" y="0"/>
          <a:chExt cx="6122987" cy="18262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US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4683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US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LRCom: Wspólne ujawnienie wskaźnika dźwigni </a:t>
            </a: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3</xdr:col>
      <xdr:colOff>9525</xdr:colOff>
      <xdr:row>1</xdr:row>
      <xdr:rowOff>2619</xdr:rowOff>
    </xdr:to>
    <xdr:grpSp>
      <xdr:nvGrpSpPr>
        <xdr:cNvPr id="2" name="Group 1"/>
        <xdr:cNvGrpSpPr/>
      </xdr:nvGrpSpPr>
      <xdr:grpSpPr>
        <a:xfrm>
          <a:off x="0" y="19050"/>
          <a:ext cx="7420349" cy="327216"/>
          <a:chOff x="0" y="0"/>
          <a:chExt cx="6122987" cy="100175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21115"/>
            <a:ext cx="6122597" cy="79060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MSSF 9-FL: Porównanie funduszy własnych instytucji oraz współczynnika kapitałowego oraz wskaźnika dźwigni finansowej z uwzględnieniem i bez uwzględnienia zastosowania rozwiązań przejściowych dotyczących MSSF 9 i analogicznych oczekiwanych strat z tytułu kredytów)</a:t>
            </a: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12638</xdr:colOff>
      <xdr:row>0</xdr:row>
      <xdr:rowOff>0</xdr:rowOff>
    </xdr:from>
    <xdr:to>
      <xdr:col>11</xdr:col>
      <xdr:colOff>3011</xdr:colOff>
      <xdr:row>0</xdr:row>
      <xdr:rowOff>181209</xdr:rowOff>
    </xdr:to>
    <xdr:grpSp>
      <xdr:nvGrpSpPr>
        <xdr:cNvPr id="2" name="Group 1"/>
        <xdr:cNvGrpSpPr/>
      </xdr:nvGrpSpPr>
      <xdr:grpSpPr>
        <a:xfrm>
          <a:off x="12638" y="0"/>
          <a:ext cx="11622079" cy="181209"/>
          <a:chOff x="-742525" y="0"/>
          <a:chExt cx="6866675" cy="16400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-741610" y="0"/>
            <a:ext cx="6865760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 sz="750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742525" y="47941"/>
            <a:ext cx="6865761" cy="11606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EU OV1: Przegląd aktywów ważonych ryzykiem</a:t>
            </a: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12</xdr:col>
      <xdr:colOff>9525</xdr:colOff>
      <xdr:row>1</xdr:row>
      <xdr:rowOff>22036</xdr:rowOff>
    </xdr:to>
    <xdr:grpSp>
      <xdr:nvGrpSpPr>
        <xdr:cNvPr id="2" name="Group 1"/>
        <xdr:cNvGrpSpPr/>
      </xdr:nvGrpSpPr>
      <xdr:grpSpPr>
        <a:xfrm>
          <a:off x="0" y="19050"/>
          <a:ext cx="10430996" cy="189751"/>
          <a:chOff x="0" y="0"/>
          <a:chExt cx="6122987" cy="164871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16930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CR10: IRB (kredytowanie specjalistyczne i ekspozycje kapitałowe)</a:t>
            </a:r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8533</xdr:colOff>
      <xdr:row>0</xdr:row>
      <xdr:rowOff>19100</xdr:rowOff>
    </xdr:from>
    <xdr:to>
      <xdr:col>8</xdr:col>
      <xdr:colOff>973986</xdr:colOff>
      <xdr:row>0</xdr:row>
      <xdr:rowOff>170541</xdr:rowOff>
    </xdr:to>
    <xdr:grpSp>
      <xdr:nvGrpSpPr>
        <xdr:cNvPr id="2" name="Group 1"/>
        <xdr:cNvGrpSpPr/>
      </xdr:nvGrpSpPr>
      <xdr:grpSpPr>
        <a:xfrm>
          <a:off x="8533" y="19100"/>
          <a:ext cx="9586512" cy="151441"/>
          <a:chOff x="-2" y="0"/>
          <a:chExt cx="6378535" cy="17762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378533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2" y="47941"/>
            <a:ext cx="6378533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CR1-A: Jakość kredytowa ekspozycji wg kategorii ekspozycji i instrumentów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9949</xdr:colOff>
      <xdr:row>1</xdr:row>
      <xdr:rowOff>38100</xdr:rowOff>
    </xdr:to>
    <xdr:grpSp>
      <xdr:nvGrpSpPr>
        <xdr:cNvPr id="2" name="Group 1"/>
        <xdr:cNvGrpSpPr/>
      </xdr:nvGrpSpPr>
      <xdr:grpSpPr>
        <a:xfrm>
          <a:off x="0" y="0"/>
          <a:ext cx="7951184" cy="224865"/>
          <a:chOff x="-371598" y="0"/>
          <a:chExt cx="6402361" cy="17744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-371598" y="0"/>
            <a:ext cx="6399024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368261" y="47765"/>
            <a:ext cx="6399024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CR1-B – Jakość kredytowa ekspozycji według rodzaju kontrahenta lub branży </a:t>
            </a:r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0</xdr:row>
      <xdr:rowOff>0</xdr:rowOff>
    </xdr:from>
    <xdr:to>
      <xdr:col>8</xdr:col>
      <xdr:colOff>38099</xdr:colOff>
      <xdr:row>1</xdr:row>
      <xdr:rowOff>1</xdr:rowOff>
    </xdr:to>
    <xdr:grpSp>
      <xdr:nvGrpSpPr>
        <xdr:cNvPr id="2" name="Group 1"/>
        <xdr:cNvGrpSpPr/>
      </xdr:nvGrpSpPr>
      <xdr:grpSpPr>
        <a:xfrm>
          <a:off x="19049" y="0"/>
          <a:ext cx="7609168" cy="186766"/>
          <a:chOff x="0" y="0"/>
          <a:chExt cx="6133155" cy="18530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45764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3" y="35635"/>
            <a:ext cx="6133152" cy="14966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no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CR1-C: Jakość kredytowa ekspozycji wg rozmieszczenia geograficznego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Calibri" panose="020F0502020204030204" pitchFamily="34" charset="0"/>
            </a:endParaRPr>
          </a:p>
          <a:p>
            <a:pPr>
              <a:lnSpc>
                <a:spcPts val="850"/>
              </a:lnSpc>
              <a:spcAft>
                <a:spcPts val="0"/>
              </a:spcAft>
            </a:pP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0</xdr:rowOff>
    </xdr:from>
    <xdr:to>
      <xdr:col>8</xdr:col>
      <xdr:colOff>5500</xdr:colOff>
      <xdr:row>1</xdr:row>
      <xdr:rowOff>715</xdr:rowOff>
    </xdr:to>
    <xdr:grpSp>
      <xdr:nvGrpSpPr>
        <xdr:cNvPr id="2" name="Group 1"/>
        <xdr:cNvGrpSpPr/>
      </xdr:nvGrpSpPr>
      <xdr:grpSpPr>
        <a:xfrm>
          <a:off x="19050" y="0"/>
          <a:ext cx="7322568" cy="187480"/>
          <a:chOff x="0" y="0"/>
          <a:chExt cx="6122987" cy="16979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2185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CR1-D: Struktura czasowa ekspozycji przeterminowanych 	</a:t>
            </a:r>
          </a:p>
        </xdr:txBody>
      </xdr:sp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21750</xdr:colOff>
      <xdr:row>1</xdr:row>
      <xdr:rowOff>715</xdr:rowOff>
    </xdr:to>
    <xdr:grpSp>
      <xdr:nvGrpSpPr>
        <xdr:cNvPr id="2" name="Group 1"/>
        <xdr:cNvGrpSpPr/>
      </xdr:nvGrpSpPr>
      <xdr:grpSpPr>
        <a:xfrm>
          <a:off x="0" y="0"/>
          <a:ext cx="11705750" cy="187480"/>
          <a:chOff x="0" y="0"/>
          <a:chExt cx="6122987" cy="16979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2185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CR1-E: Ekspozycje niepracujące i zaniechane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21650</xdr:colOff>
      <xdr:row>0</xdr:row>
      <xdr:rowOff>183189</xdr:rowOff>
    </xdr:to>
    <xdr:grpSp>
      <xdr:nvGrpSpPr>
        <xdr:cNvPr id="2" name="Group 1"/>
        <xdr:cNvGrpSpPr/>
      </xdr:nvGrpSpPr>
      <xdr:grpSpPr>
        <a:xfrm>
          <a:off x="0" y="0"/>
          <a:ext cx="5318297" cy="183189"/>
          <a:chOff x="0" y="0"/>
          <a:chExt cx="7754604" cy="173704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7754604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7754604" cy="125763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CR2-A : Zmiany stanu korekt z tytułu ogólnego i szczególnego ryzyka kredytowego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0</xdr:colOff>
      <xdr:row>1</xdr:row>
      <xdr:rowOff>114454</xdr:rowOff>
    </xdr:to>
    <xdr:grpSp>
      <xdr:nvGrpSpPr>
        <xdr:cNvPr id="2" name="Group 1"/>
        <xdr:cNvGrpSpPr/>
      </xdr:nvGrpSpPr>
      <xdr:grpSpPr>
        <a:xfrm>
          <a:off x="0" y="0"/>
          <a:ext cx="4258235" cy="301219"/>
          <a:chOff x="0" y="0"/>
          <a:chExt cx="6122987" cy="279477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231536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CR2-</a:t>
            </a: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B</a:t>
            </a: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 : Zmiany dotyczące zapasów dla kredytów i dłużnych papierów wartościowych, których dotyczy niewykonanie zobowiązania lub utrata wartości 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9525</xdr:colOff>
      <xdr:row>0</xdr:row>
      <xdr:rowOff>180932</xdr:rowOff>
    </xdr:to>
    <xdr:grpSp>
      <xdr:nvGrpSpPr>
        <xdr:cNvPr id="2" name="Group 1"/>
        <xdr:cNvGrpSpPr/>
      </xdr:nvGrpSpPr>
      <xdr:grpSpPr>
        <a:xfrm>
          <a:off x="0" y="0"/>
          <a:ext cx="8697819" cy="180932"/>
          <a:chOff x="0" y="0"/>
          <a:chExt cx="6122987" cy="198469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50528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CR3 – Techniki ograniczania ryzyka kredytowego – przegląd </a:t>
            </a:r>
          </a:p>
        </xdr:txBody>
      </xdr:sp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38097</xdr:colOff>
      <xdr:row>0</xdr:row>
      <xdr:rowOff>28575</xdr:rowOff>
    </xdr:from>
    <xdr:to>
      <xdr:col>8</xdr:col>
      <xdr:colOff>5497</xdr:colOff>
      <xdr:row>1</xdr:row>
      <xdr:rowOff>40591</xdr:rowOff>
    </xdr:to>
    <xdr:grpSp>
      <xdr:nvGrpSpPr>
        <xdr:cNvPr id="2" name="Group 1"/>
        <xdr:cNvGrpSpPr/>
      </xdr:nvGrpSpPr>
      <xdr:grpSpPr>
        <a:xfrm>
          <a:off x="38097" y="28575"/>
          <a:ext cx="7281106" cy="198781"/>
          <a:chOff x="-253403" y="-42714"/>
          <a:chExt cx="6122945" cy="179615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-253401" y="-42714"/>
            <a:ext cx="6122943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253403" y="5050"/>
            <a:ext cx="6122553" cy="13185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CR4: Metoda standardowa – ekspozycja na ryzyko kredytowe i efekty ograniczania ryzyka kredytowego 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26519</xdr:colOff>
      <xdr:row>0</xdr:row>
      <xdr:rowOff>19051</xdr:rowOff>
    </xdr:from>
    <xdr:to>
      <xdr:col>19</xdr:col>
      <xdr:colOff>594872</xdr:colOff>
      <xdr:row>1</xdr:row>
      <xdr:rowOff>0</xdr:rowOff>
    </xdr:to>
    <xdr:grpSp>
      <xdr:nvGrpSpPr>
        <xdr:cNvPr id="2" name="Group 4"/>
        <xdr:cNvGrpSpPr/>
      </xdr:nvGrpSpPr>
      <xdr:grpSpPr>
        <a:xfrm>
          <a:off x="26519" y="19051"/>
          <a:ext cx="8221010" cy="167714"/>
          <a:chOff x="0" y="0"/>
          <a:chExt cx="6122987" cy="177620"/>
        </a:xfrm>
      </xdr:grpSpPr>
      <xdr:sp macro="" textlink="">
        <xdr:nvSpPr>
          <xdr:cNvPr id="3" name="Freeform 5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6"/>
          <xdr:cNvSpPr>
            <a:spLocks/>
          </xdr:cNvSpPr>
        </xdr:nvSpPr>
        <xdr:spPr bwMode="gray">
          <a:xfrm>
            <a:off x="0" y="47941"/>
            <a:ext cx="6122597" cy="1296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CR5: Standardised approach Post-CCF and Post-CRM Techniques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  <xdr:twoCellAnchor>
    <xdr:from>
      <xdr:col>0</xdr:col>
      <xdr:colOff>33989</xdr:colOff>
      <xdr:row>0</xdr:row>
      <xdr:rowOff>19051</xdr:rowOff>
    </xdr:from>
    <xdr:to>
      <xdr:col>20</xdr:col>
      <xdr:colOff>2846</xdr:colOff>
      <xdr:row>1</xdr:row>
      <xdr:rowOff>14780</xdr:rowOff>
    </xdr:to>
    <xdr:grpSp>
      <xdr:nvGrpSpPr>
        <xdr:cNvPr id="5" name="Group 4"/>
        <xdr:cNvGrpSpPr/>
      </xdr:nvGrpSpPr>
      <xdr:grpSpPr>
        <a:xfrm>
          <a:off x="33989" y="19051"/>
          <a:ext cx="8216386" cy="182494"/>
          <a:chOff x="-146428" y="0"/>
          <a:chExt cx="6122987" cy="193273"/>
        </a:xfrm>
      </xdr:grpSpPr>
      <xdr:sp macro="" textlink="">
        <xdr:nvSpPr>
          <xdr:cNvPr id="6" name="Freeform 5"/>
          <xdr:cNvSpPr>
            <a:spLocks/>
          </xdr:cNvSpPr>
        </xdr:nvSpPr>
        <xdr:spPr bwMode="gray">
          <a:xfrm>
            <a:off x="-146428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7" name="Freeform 6"/>
          <xdr:cNvSpPr>
            <a:spLocks/>
          </xdr:cNvSpPr>
        </xdr:nvSpPr>
        <xdr:spPr bwMode="gray">
          <a:xfrm>
            <a:off x="-146428" y="47941"/>
            <a:ext cx="6122597" cy="145332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CR5: Metoda standardowa </a:t>
            </a:r>
            <a:endParaRPr lang="nl-N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598170</xdr:colOff>
      <xdr:row>1</xdr:row>
      <xdr:rowOff>29235</xdr:rowOff>
    </xdr:to>
    <xdr:grpSp>
      <xdr:nvGrpSpPr>
        <xdr:cNvPr id="2" name="Group 1"/>
        <xdr:cNvGrpSpPr/>
      </xdr:nvGrpSpPr>
      <xdr:grpSpPr>
        <a:xfrm>
          <a:off x="0" y="0"/>
          <a:ext cx="11766699" cy="216000"/>
          <a:chOff x="0" y="0"/>
          <a:chExt cx="6122987" cy="180302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236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CR6: Metoda IRB - ekspozycje na ryzyko kredytowe w podziale na kategorie ekspozycji i zakresy PD</a:t>
            </a:r>
          </a:p>
        </xdr:txBody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66674</xdr:colOff>
      <xdr:row>1</xdr:row>
      <xdr:rowOff>3396</xdr:rowOff>
    </xdr:to>
    <xdr:grpSp>
      <xdr:nvGrpSpPr>
        <xdr:cNvPr id="5" name="Group 1"/>
        <xdr:cNvGrpSpPr/>
      </xdr:nvGrpSpPr>
      <xdr:grpSpPr>
        <a:xfrm>
          <a:off x="0" y="0"/>
          <a:ext cx="6976968" cy="190161"/>
          <a:chOff x="0" y="0"/>
          <a:chExt cx="6122987" cy="172225"/>
        </a:xfrm>
      </xdr:grpSpPr>
      <xdr:sp macro="" textlink="">
        <xdr:nvSpPr>
          <xdr:cNvPr id="6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7" name="Freeform 3"/>
          <xdr:cNvSpPr>
            <a:spLocks/>
          </xdr:cNvSpPr>
        </xdr:nvSpPr>
        <xdr:spPr bwMode="gray">
          <a:xfrm>
            <a:off x="0" y="47941"/>
            <a:ext cx="6122597" cy="124284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CR6</a:t>
            </a:r>
            <a:r>
              <a:rPr lang="pl-P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:</a:t>
            </a: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 </a:t>
            </a: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Metoda IRB </a:t>
            </a:r>
            <a:r>
              <a:rPr lang="pl-PL" sz="800" b="1" kern="1200" baseline="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 - </a:t>
            </a: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ekspozycje na ryzyko kredytowe w podziale na kategorie ekspozycji i zakresy PD </a:t>
            </a:r>
          </a:p>
        </xdr:txBody>
      </xdr:sp>
    </xdr:grp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6349</xdr:colOff>
      <xdr:row>0</xdr:row>
      <xdr:rowOff>19049</xdr:rowOff>
    </xdr:from>
    <xdr:to>
      <xdr:col>4</xdr:col>
      <xdr:colOff>17800</xdr:colOff>
      <xdr:row>1</xdr:row>
      <xdr:rowOff>152441</xdr:rowOff>
    </xdr:to>
    <xdr:grpSp>
      <xdr:nvGrpSpPr>
        <xdr:cNvPr id="2" name="Group 1"/>
        <xdr:cNvGrpSpPr/>
      </xdr:nvGrpSpPr>
      <xdr:grpSpPr>
        <a:xfrm>
          <a:off x="6349" y="19049"/>
          <a:ext cx="6443627" cy="320157"/>
          <a:chOff x="-1" y="29160"/>
          <a:chExt cx="6452367" cy="29166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29160"/>
            <a:ext cx="6452366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-1" y="88769"/>
            <a:ext cx="6452366" cy="23205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CR7 – Metoda IRB – wpływ kredytowych instrumentów pochodnych stosowanych jako techniki ograniczania ryzyka kredytowego na aktywa ważone ryzykiem </a:t>
            </a:r>
          </a:p>
        </xdr:txBody>
      </xdr:sp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9525</xdr:colOff>
      <xdr:row>1</xdr:row>
      <xdr:rowOff>115394</xdr:rowOff>
    </xdr:to>
    <xdr:grpSp>
      <xdr:nvGrpSpPr>
        <xdr:cNvPr id="2" name="Group 1"/>
        <xdr:cNvGrpSpPr/>
      </xdr:nvGrpSpPr>
      <xdr:grpSpPr>
        <a:xfrm>
          <a:off x="0" y="0"/>
          <a:ext cx="4529231" cy="302159"/>
          <a:chOff x="0" y="0"/>
          <a:chExt cx="6122987" cy="275392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en-GB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8" cy="227451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/>
                <a:ea typeface="Times New Roman"/>
                <a:cs typeface="Times New Roman"/>
              </a:rPr>
              <a:t>EU CR8 – Zestawienie przepływów aktywów ważonych ryzykiem dla ekspozycji na ryzyko kredytowe w ramach metody IRB </a:t>
            </a:r>
          </a:p>
        </xdr:txBody>
      </xdr:sp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6353</xdr:colOff>
      <xdr:row>0</xdr:row>
      <xdr:rowOff>0</xdr:rowOff>
    </xdr:from>
    <xdr:to>
      <xdr:col>8</xdr:col>
      <xdr:colOff>607403</xdr:colOff>
      <xdr:row>1</xdr:row>
      <xdr:rowOff>1792</xdr:rowOff>
    </xdr:to>
    <xdr:grpSp>
      <xdr:nvGrpSpPr>
        <xdr:cNvPr id="2" name="Group 10"/>
        <xdr:cNvGrpSpPr/>
      </xdr:nvGrpSpPr>
      <xdr:grpSpPr>
        <a:xfrm>
          <a:off x="6353" y="0"/>
          <a:ext cx="8945697" cy="188557"/>
          <a:chOff x="-182647" y="0"/>
          <a:chExt cx="6122987" cy="182314"/>
        </a:xfrm>
      </xdr:grpSpPr>
      <xdr:sp macro="" textlink="">
        <xdr:nvSpPr>
          <xdr:cNvPr id="3" name="Freeform 11"/>
          <xdr:cNvSpPr>
            <a:spLocks/>
          </xdr:cNvSpPr>
        </xdr:nvSpPr>
        <xdr:spPr bwMode="gray">
          <a:xfrm>
            <a:off x="-182647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12"/>
          <xdr:cNvSpPr>
            <a:spLocks/>
          </xdr:cNvSpPr>
        </xdr:nvSpPr>
        <xdr:spPr bwMode="gray">
          <a:xfrm>
            <a:off x="-182646" y="47765"/>
            <a:ext cx="6122597" cy="13454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CCR1 - Analiza ekspozycji na ryzyko kredytowe kontrahenta (CCR) wg metody</a:t>
            </a:r>
            <a:endParaRPr lang="pl-PL" sz="800" b="1" kern="1200">
              <a:solidFill>
                <a:srgbClr val="FFFFFF"/>
              </a:solidFill>
              <a:effectLst/>
              <a:latin typeface="ING Me" panose="02000506040000020004" pitchFamily="2" charset="0"/>
              <a:ea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11550</xdr:colOff>
      <xdr:row>0</xdr:row>
      <xdr:rowOff>181362</xdr:rowOff>
    </xdr:to>
    <xdr:grpSp>
      <xdr:nvGrpSpPr>
        <xdr:cNvPr id="3" name="Group 1"/>
        <xdr:cNvGrpSpPr/>
      </xdr:nvGrpSpPr>
      <xdr:grpSpPr>
        <a:xfrm>
          <a:off x="0" y="0"/>
          <a:ext cx="6764962" cy="181362"/>
          <a:chOff x="0" y="0"/>
          <a:chExt cx="6352030" cy="197003"/>
        </a:xfrm>
      </xdr:grpSpPr>
      <xdr:sp macro="" textlink="">
        <xdr:nvSpPr>
          <xdr:cNvPr id="4" name="Freeform 2"/>
          <xdr:cNvSpPr>
            <a:spLocks/>
          </xdr:cNvSpPr>
        </xdr:nvSpPr>
        <xdr:spPr bwMode="gray">
          <a:xfrm>
            <a:off x="0" y="0"/>
            <a:ext cx="6352030" cy="58739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5" name="Freeform 3"/>
          <xdr:cNvSpPr>
            <a:spLocks/>
          </xdr:cNvSpPr>
        </xdr:nvSpPr>
        <xdr:spPr bwMode="gray">
          <a:xfrm>
            <a:off x="0" y="47941"/>
            <a:ext cx="6352030" cy="149062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en-GB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Calibri" panose="020F0502020204030204" pitchFamily="34" charset="0"/>
              </a:rPr>
              <a:t>EU CCR2 - Narzut kapitałowy CVA	</a:t>
            </a:r>
          </a:p>
        </xdr:txBody>
      </xdr:sp>
    </xdr:grp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0</xdr:colOff>
      <xdr:row>1</xdr:row>
      <xdr:rowOff>895</xdr:rowOff>
    </xdr:to>
    <xdr:grpSp>
      <xdr:nvGrpSpPr>
        <xdr:cNvPr id="2" name="Group 1"/>
        <xdr:cNvGrpSpPr/>
      </xdr:nvGrpSpPr>
      <xdr:grpSpPr>
        <a:xfrm>
          <a:off x="0" y="0"/>
          <a:ext cx="10765118" cy="187660"/>
          <a:chOff x="0" y="0"/>
          <a:chExt cx="6122987" cy="185520"/>
        </a:xfrm>
      </xdr:grpSpPr>
      <xdr:sp macro="" textlink="">
        <xdr:nvSpPr>
          <xdr:cNvPr id="3" name="Freeform 2"/>
          <xdr:cNvSpPr>
            <a:spLocks/>
          </xdr:cNvSpPr>
        </xdr:nvSpPr>
        <xdr:spPr bwMode="gray">
          <a:xfrm>
            <a:off x="0" y="0"/>
            <a:ext cx="6122987" cy="58738"/>
          </a:xfrm>
          <a:custGeom>
            <a:avLst/>
            <a:gdLst>
              <a:gd name="T0" fmla="*/ 0 w 2278"/>
              <a:gd name="T1" fmla="*/ 21 h 21"/>
              <a:gd name="T2" fmla="*/ 0 w 2278"/>
              <a:gd name="T3" fmla="*/ 21 h 21"/>
              <a:gd name="T4" fmla="*/ 20 w 2278"/>
              <a:gd name="T5" fmla="*/ 0 h 21"/>
              <a:gd name="T6" fmla="*/ 2258 w 2278"/>
              <a:gd name="T7" fmla="*/ 0 h 21"/>
              <a:gd name="T8" fmla="*/ 2278 w 2278"/>
              <a:gd name="T9" fmla="*/ 21 h 21"/>
              <a:gd name="T10" fmla="*/ 0 w 2278"/>
              <a:gd name="T11" fmla="*/ 21 h 21"/>
              <a:gd name="T12" fmla="*/ 0 w 2278"/>
              <a:gd name="T13" fmla="*/ 21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2278" h="21">
                <a:moveTo>
                  <a:pt x="0" y="21"/>
                </a:moveTo>
                <a:cubicBezTo>
                  <a:pt x="0" y="21"/>
                  <a:pt x="0" y="21"/>
                  <a:pt x="0" y="21"/>
                </a:cubicBezTo>
                <a:cubicBezTo>
                  <a:pt x="0" y="10"/>
                  <a:pt x="8" y="0"/>
                  <a:pt x="20" y="0"/>
                </a:cubicBezTo>
                <a:cubicBezTo>
                  <a:pt x="2258" y="0"/>
                  <a:pt x="2258" y="0"/>
                  <a:pt x="2258" y="0"/>
                </a:cubicBezTo>
                <a:cubicBezTo>
                  <a:pt x="2270" y="0"/>
                  <a:pt x="2278" y="10"/>
                  <a:pt x="2278" y="21"/>
                </a:cubicBezTo>
                <a:cubicBezTo>
                  <a:pt x="0" y="21"/>
                  <a:pt x="0" y="21"/>
                  <a:pt x="0" y="21"/>
                </a:cubicBezTo>
                <a:cubicBezTo>
                  <a:pt x="0" y="21"/>
                  <a:pt x="0" y="21"/>
                  <a:pt x="0" y="21"/>
                </a:cubicBezTo>
                <a:close/>
              </a:path>
            </a:pathLst>
          </a:custGeom>
          <a:solidFill>
            <a:srgbClr val="FF61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91440" tIns="45720" rIns="91440" bIns="45720" numCol="1" anchor="t" anchorCtr="0" compatLnSpc="1">
            <a:prstTxWarp prst="textNoShape">
              <a:avLst/>
            </a:prstTxWarp>
          </a:bodyPr>
          <a:lstStyle/>
          <a:p>
            <a:endParaRPr lang="nl-NL"/>
          </a:p>
        </xdr:txBody>
      </xdr:sp>
      <xdr:sp macro="" textlink="">
        <xdr:nvSpPr>
          <xdr:cNvPr id="4" name="Freeform 3"/>
          <xdr:cNvSpPr>
            <a:spLocks/>
          </xdr:cNvSpPr>
        </xdr:nvSpPr>
        <xdr:spPr bwMode="gray">
          <a:xfrm>
            <a:off x="0" y="47941"/>
            <a:ext cx="6122597" cy="137579"/>
          </a:xfrm>
          <a:custGeom>
            <a:avLst/>
            <a:gdLst>
              <a:gd name="T0" fmla="*/ 0 w 3857"/>
              <a:gd name="T1" fmla="*/ 0 h 85"/>
              <a:gd name="T2" fmla="*/ 3857 w 3857"/>
              <a:gd name="T3" fmla="*/ 0 h 85"/>
              <a:gd name="T4" fmla="*/ 3857 w 3857"/>
              <a:gd name="T5" fmla="*/ 85 h 85"/>
              <a:gd name="T6" fmla="*/ 0 w 3857"/>
              <a:gd name="T7" fmla="*/ 85 h 85"/>
              <a:gd name="T8" fmla="*/ 0 w 3857"/>
              <a:gd name="T9" fmla="*/ 0 h 85"/>
              <a:gd name="T10" fmla="*/ 0 w 3857"/>
              <a:gd name="T11" fmla="*/ 0 h 8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857" h="85">
                <a:moveTo>
                  <a:pt x="0" y="0"/>
                </a:moveTo>
                <a:lnTo>
                  <a:pt x="3857" y="0"/>
                </a:lnTo>
                <a:lnTo>
                  <a:pt x="3857" y="85"/>
                </a:lnTo>
                <a:lnTo>
                  <a:pt x="0" y="85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62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="horz" wrap="square" lIns="36000" tIns="0" rIns="36000" bIns="21600" numCol="1" anchor="t" anchorCtr="0" compatLnSpc="1">
            <a:prstTxWarp prst="textNoShape">
              <a:avLst/>
            </a:prstTxWarp>
            <a:spAutoFit/>
          </a:bodyPr>
          <a:lstStyle/>
          <a:p>
            <a:pPr>
              <a:lnSpc>
                <a:spcPts val="850"/>
              </a:lnSpc>
              <a:spcAft>
                <a:spcPts val="0"/>
              </a:spcAft>
            </a:pPr>
            <a:r>
              <a:rPr lang="nl-NL" sz="800" b="1" kern="1200">
                <a:solidFill>
                  <a:srgbClr val="FFFFFF"/>
                </a:solidFill>
                <a:effectLst/>
                <a:latin typeface="ING Me" panose="02000506040000020004" pitchFamily="2" charset="0"/>
                <a:ea typeface="Times New Roman" panose="02020603050405020304" pitchFamily="18" charset="0"/>
                <a:cs typeface="Times New Roman" panose="02020603050405020304" pitchFamily="18" charset="0"/>
              </a:rPr>
              <a:t>EU CCR4: Metoda IRB - ekspozycje na ryzyko kredytowe kontrahenta wg portfela i skali PD</a:t>
            </a:r>
          </a:p>
        </xdr:txBody>
      </xdr:sp>
    </xdr:grpSp>
    <xdr:clientData/>
  </xdr:twoCellAnchor>
</xdr:wsDr>
</file>

<file path=xl/externalLinks/_rels/externalLink1.xml.rels><?xml version="1.0" encoding="UTF-8" standalone="yes"?><Relationships xmlns="http://schemas.openxmlformats.org/package/2006/relationships"><Relationship Id="rId1" Target="file:///C:/P/GD/011021/RIA_new/Disclosures/Annual%20Report/2014/AR%20Group/Pillar%203/Cato.xlsm" TargetMode="External" Type="http://schemas.openxmlformats.org/officeDocument/2006/relationships/externalLinkPath"/></Relationships>
</file>

<file path=xl/externalLinks/_rels/externalLink2.xml.rels><?xml version="1.0" encoding="UTF-8" standalone="yes"?><Relationships xmlns="http://schemas.openxmlformats.org/package/2006/relationships"><Relationship Id="rId1" Target="file://///europe.intranet/P/GD/011021/RIA_new/Disclosures/Annual%20Report/2014/AR%20Group/Pillar%203/Own%20funds/Capital%20disclosure%20table%20final%2003032015.xlsx" TargetMode="External" Type="http://schemas.openxmlformats.org/officeDocument/2006/relationships/externalLinkPath"/></Relationships>
</file>

<file path=xl/externalLinks/_rels/externalLink3.xml.rels><?xml version="1.0" encoding="UTF-8" standalone="yes"?><Relationships xmlns="http://schemas.openxmlformats.org/package/2006/relationships"><Relationship Id="rId1" Target="file:///C:/P/GD/011021/RIA_new/Disclosures/Annual%20Report/2015/Production%20phase/Pillar%203/Group%20inputs/FlowStatement_2015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_rels/sheet5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drawing4.xml" Type="http://schemas.openxmlformats.org/officeDocument/2006/relationships/drawing"/></Relationships>
</file>

<file path=xl/worksheets/_rels/sheet6.xml.rels><?xml version="1.0" encoding="UTF-8" standalone="yes"?><Relationships xmlns="http://schemas.openxmlformats.org/package/2006/relationships"><Relationship Id="rId1" Target="../drawings/drawing5.xml" Type="http://schemas.openxmlformats.org/officeDocument/2006/relationships/drawing"/></Relationships>
</file>

<file path=xl/worksheets/_rels/sheet7.xml.rels><?xml version="1.0" encoding="UTF-8" standalone="yes"?><Relationships xmlns="http://schemas.openxmlformats.org/package/2006/relationships"><Relationship Id="rId1" Target="../drawings/drawing6.xml" Type="http://schemas.openxmlformats.org/officeDocument/2006/relationships/drawing"/></Relationships>
</file>

<file path=xl/worksheets/_rels/sheet8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drawing7.xml" Type="http://schemas.openxmlformats.org/officeDocument/2006/relationships/drawing"/></Relationships>
</file>

<file path=xl/worksheets/_rels/sheet9.xml.rels><?xml version="1.0" encoding="UTF-8" standalone="yes"?><Relationships xmlns="http://schemas.openxmlformats.org/package/2006/relationships"><Relationship Id="rId1" Target="../printerSettings/printerSettings5.bin" Type="http://schemas.openxmlformats.org/officeDocument/2006/relationships/printerSettings"/><Relationship Id="rId2" Target="../drawings/drawing8.xml" Type="http://schemas.openxmlformats.org/officeDocument/2006/relationships/drawing"/></Relationships>
</file>

<file path=xl/worksheets/_rels/sheet10.xml.rels><?xml version="1.0" encoding="UTF-8" standalone="yes"?><Relationships xmlns="http://schemas.openxmlformats.org/package/2006/relationships"><Relationship Id="rId1" Target="../printerSettings/printerSettings6.bin" Type="http://schemas.openxmlformats.org/officeDocument/2006/relationships/printerSettings"/><Relationship Id="rId2" Target="../drawings/drawing9.xml" Type="http://schemas.openxmlformats.org/officeDocument/2006/relationships/drawing"/></Relationships>
</file>

<file path=xl/worksheets/_rels/sheet11.xml.rels><?xml version="1.0" encoding="UTF-8" standalone="yes"?><Relationships xmlns="http://schemas.openxmlformats.org/package/2006/relationships"><Relationship Id="rId1" Target="../printerSettings/printerSettings7.bin" Type="http://schemas.openxmlformats.org/officeDocument/2006/relationships/printerSettings"/><Relationship Id="rId2" Target="../drawings/drawing10.xml" Type="http://schemas.openxmlformats.org/officeDocument/2006/relationships/drawing"/></Relationships>
</file>

<file path=xl/worksheets/_rels/sheet12.xml.rels><?xml version="1.0" encoding="UTF-8" standalone="yes"?><Relationships xmlns="http://schemas.openxmlformats.org/package/2006/relationships"><Relationship Id="rId1" Target="../printerSettings/printerSettings8.bin" Type="http://schemas.openxmlformats.org/officeDocument/2006/relationships/printerSettings"/><Relationship Id="rId2" Target="../drawings/drawing11.xml" Type="http://schemas.openxmlformats.org/officeDocument/2006/relationships/drawing"/></Relationships>
</file>

<file path=xl/worksheets/_rels/sheet13.xml.rels><?xml version="1.0" encoding="UTF-8" standalone="yes"?><Relationships xmlns="http://schemas.openxmlformats.org/package/2006/relationships"><Relationship Id="rId1" Target="../printerSettings/printerSettings9.bin" Type="http://schemas.openxmlformats.org/officeDocument/2006/relationships/printerSettings"/><Relationship Id="rId2" Target="../drawings/drawing12.xml" Type="http://schemas.openxmlformats.org/officeDocument/2006/relationships/drawing"/></Relationships>
</file>

<file path=xl/worksheets/_rels/sheet14.xml.rels><?xml version="1.0" encoding="UTF-8" standalone="yes"?><Relationships xmlns="http://schemas.openxmlformats.org/package/2006/relationships"><Relationship Id="rId1" Target="../drawings/drawing13.xml" Type="http://schemas.openxmlformats.org/officeDocument/2006/relationships/drawing"/></Relationships>
</file>

<file path=xl/worksheets/_rels/sheet15.xml.rels><?xml version="1.0" encoding="UTF-8" standalone="yes"?><Relationships xmlns="http://schemas.openxmlformats.org/package/2006/relationships"><Relationship Id="rId1" Target="../drawings/drawing14.xml" Type="http://schemas.openxmlformats.org/officeDocument/2006/relationships/drawing"/></Relationships>
</file>

<file path=xl/worksheets/_rels/sheet16.xml.rels><?xml version="1.0" encoding="UTF-8" standalone="yes"?><Relationships xmlns="http://schemas.openxmlformats.org/package/2006/relationships"><Relationship Id="rId1" Target="../printerSettings/printerSettings10.bin" Type="http://schemas.openxmlformats.org/officeDocument/2006/relationships/printerSettings"/><Relationship Id="rId2" Target="../drawings/drawing15.xml" Type="http://schemas.openxmlformats.org/officeDocument/2006/relationships/drawing"/></Relationships>
</file>

<file path=xl/worksheets/_rels/sheet17.xml.rels><?xml version="1.0" encoding="UTF-8" standalone="yes"?><Relationships xmlns="http://schemas.openxmlformats.org/package/2006/relationships"><Relationship Id="rId1" Target="../printerSettings/printerSettings11.bin" Type="http://schemas.openxmlformats.org/officeDocument/2006/relationships/printerSettings"/><Relationship Id="rId2" Target="../drawings/drawing16.xml" Type="http://schemas.openxmlformats.org/officeDocument/2006/relationships/drawing"/></Relationships>
</file>

<file path=xl/worksheets/_rels/sheet18.xml.rels><?xml version="1.0" encoding="UTF-8" standalone="yes"?><Relationships xmlns="http://schemas.openxmlformats.org/package/2006/relationships"><Relationship Id="rId1" Target="../printerSettings/printerSettings12.bin" Type="http://schemas.openxmlformats.org/officeDocument/2006/relationships/printerSettings"/><Relationship Id="rId2" Target="../drawings/drawing17.xml" Type="http://schemas.openxmlformats.org/officeDocument/2006/relationships/drawing"/></Relationships>
</file>

<file path=xl/worksheets/_rels/sheet19.xml.rels><?xml version="1.0" encoding="UTF-8" standalone="yes"?><Relationships xmlns="http://schemas.openxmlformats.org/package/2006/relationships"><Relationship Id="rId1" Target="../printerSettings/printerSettings13.bin" Type="http://schemas.openxmlformats.org/officeDocument/2006/relationships/printerSettings"/><Relationship Id="rId2" Target="../drawings/drawing18.xml" Type="http://schemas.openxmlformats.org/officeDocument/2006/relationships/drawing"/></Relationships>
</file>

<file path=xl/worksheets/_rels/sheet20.xml.rels><?xml version="1.0" encoding="UTF-8" standalone="yes"?><Relationships xmlns="http://schemas.openxmlformats.org/package/2006/relationships"><Relationship Id="rId1" Target="../drawings/drawing19.xml" Type="http://schemas.openxmlformats.org/officeDocument/2006/relationships/drawing"/></Relationships>
</file>

<file path=xl/worksheets/_rels/sheet21.xml.rels><?xml version="1.0" encoding="UTF-8" standalone="yes"?><Relationships xmlns="http://schemas.openxmlformats.org/package/2006/relationships"><Relationship Id="rId1" Target="../drawings/drawing20.xml" Type="http://schemas.openxmlformats.org/officeDocument/2006/relationships/drawing"/></Relationships>
</file>

<file path=xl/worksheets/_rels/sheet22.xml.rels><?xml version="1.0" encoding="UTF-8" standalone="yes"?><Relationships xmlns="http://schemas.openxmlformats.org/package/2006/relationships"><Relationship Id="rId1" Target="../drawings/drawing21.xml" Type="http://schemas.openxmlformats.org/officeDocument/2006/relationships/drawing"/></Relationships>
</file>

<file path=xl/worksheets/_rels/sheet23.xml.rels><?xml version="1.0" encoding="UTF-8" standalone="yes"?><Relationships xmlns="http://schemas.openxmlformats.org/package/2006/relationships"><Relationship Id="rId1" Target="../printerSettings/printerSettings14.bin" Type="http://schemas.openxmlformats.org/officeDocument/2006/relationships/printerSettings"/><Relationship Id="rId2" Target="../drawings/drawing22.xml" Type="http://schemas.openxmlformats.org/officeDocument/2006/relationships/drawing"/></Relationships>
</file>

<file path=xl/worksheets/_rels/sheet24.xml.rels><?xml version="1.0" encoding="UTF-8" standalone="yes"?><Relationships xmlns="http://schemas.openxmlformats.org/package/2006/relationships"><Relationship Id="rId1" Target="../drawings/drawing23.xml" Type="http://schemas.openxmlformats.org/officeDocument/2006/relationships/drawing"/></Relationships>
</file>

<file path=xl/worksheets/_rels/sheet25.xml.rels><?xml version="1.0" encoding="UTF-8" standalone="yes"?><Relationships xmlns="http://schemas.openxmlformats.org/package/2006/relationships"><Relationship Id="rId1" Target="../printerSettings/printerSettings15.bin" Type="http://schemas.openxmlformats.org/officeDocument/2006/relationships/printerSettings"/><Relationship Id="rId2" Target="../drawings/drawing24.xml" Type="http://schemas.openxmlformats.org/officeDocument/2006/relationships/drawing"/></Relationships>
</file>

<file path=xl/worksheets/_rels/sheet26.xml.rels><?xml version="1.0" encoding="UTF-8" standalone="yes"?><Relationships xmlns="http://schemas.openxmlformats.org/package/2006/relationships"><Relationship Id="rId1" Target="../drawings/drawing25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B2:Q36"/>
  <sheetViews>
    <sheetView showGridLines="0" zoomScaleNormal="100" zoomScaleSheetLayoutView="80" workbookViewId="0">
      <selection activeCell="B4" sqref="B4:K36"/>
    </sheetView>
  </sheetViews>
  <sheetFormatPr defaultRowHeight="14.5" x14ac:dyDescent="0.35"/>
  <sheetData>
    <row r="2" spans="2:17" x14ac:dyDescent="0.35">
      <c r="B2" s="18" t="s">
        <v>6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</row>
    <row r="3" spans="2:17" x14ac:dyDescent="0.35">
      <c r="B3" s="17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</row>
    <row r="4" spans="2:17" x14ac:dyDescent="0.35">
      <c r="B4" s="309" t="s">
        <v>548</v>
      </c>
      <c r="C4" s="310"/>
      <c r="D4" s="310"/>
      <c r="E4" s="310"/>
      <c r="F4" s="310"/>
      <c r="G4" s="310"/>
      <c r="H4" s="310"/>
      <c r="I4" s="310"/>
      <c r="J4" s="310"/>
      <c r="K4" s="310"/>
      <c r="L4" s="16"/>
      <c r="M4" s="16"/>
      <c r="N4" s="28"/>
      <c r="O4" s="16"/>
      <c r="P4" s="19"/>
      <c r="Q4" s="29"/>
    </row>
    <row r="5" spans="2:17" x14ac:dyDescent="0.35">
      <c r="B5" s="310"/>
      <c r="C5" s="310"/>
      <c r="D5" s="310"/>
      <c r="E5" s="310"/>
      <c r="F5" s="310"/>
      <c r="G5" s="310"/>
      <c r="H5" s="310"/>
      <c r="I5" s="310"/>
      <c r="J5" s="310"/>
      <c r="K5" s="310"/>
      <c r="L5" s="16"/>
      <c r="M5" s="16"/>
      <c r="N5" s="28"/>
      <c r="O5" s="16"/>
      <c r="P5" s="16"/>
    </row>
    <row r="6" spans="2:17" x14ac:dyDescent="0.35">
      <c r="B6" s="310"/>
      <c r="C6" s="310"/>
      <c r="D6" s="310"/>
      <c r="E6" s="310"/>
      <c r="F6" s="310"/>
      <c r="G6" s="310"/>
      <c r="H6" s="310"/>
      <c r="I6" s="310"/>
      <c r="J6" s="310"/>
      <c r="K6" s="310"/>
      <c r="L6" s="16"/>
      <c r="M6" s="16"/>
      <c r="N6" s="28"/>
      <c r="O6" s="16"/>
      <c r="P6" s="16"/>
    </row>
    <row r="7" spans="2:17" x14ac:dyDescent="0.35">
      <c r="B7" s="310"/>
      <c r="C7" s="310"/>
      <c r="D7" s="310"/>
      <c r="E7" s="310"/>
      <c r="F7" s="310"/>
      <c r="G7" s="310"/>
      <c r="H7" s="310"/>
      <c r="I7" s="310"/>
      <c r="J7" s="310"/>
      <c r="K7" s="310"/>
      <c r="L7" s="16"/>
      <c r="M7" s="16"/>
      <c r="N7" s="28"/>
      <c r="O7" s="16"/>
      <c r="P7" s="16"/>
    </row>
    <row r="8" spans="2:17" x14ac:dyDescent="0.35">
      <c r="B8" s="310"/>
      <c r="C8" s="310"/>
      <c r="D8" s="310"/>
      <c r="E8" s="310"/>
      <c r="F8" s="310"/>
      <c r="G8" s="310"/>
      <c r="H8" s="310"/>
      <c r="I8" s="310"/>
      <c r="J8" s="310"/>
      <c r="K8" s="310"/>
      <c r="L8" s="16"/>
      <c r="M8" s="16"/>
      <c r="N8" s="28"/>
      <c r="O8" s="16"/>
      <c r="P8" s="16"/>
    </row>
    <row r="9" spans="2:17" x14ac:dyDescent="0.35">
      <c r="B9" s="310"/>
      <c r="C9" s="310"/>
      <c r="D9" s="310"/>
      <c r="E9" s="310"/>
      <c r="F9" s="310"/>
      <c r="G9" s="310"/>
      <c r="H9" s="310"/>
      <c r="I9" s="310"/>
      <c r="J9" s="310"/>
      <c r="K9" s="310"/>
      <c r="L9" s="16"/>
      <c r="M9" s="16"/>
      <c r="N9" s="16"/>
      <c r="O9" s="16"/>
      <c r="P9" s="16"/>
    </row>
    <row r="10" spans="2:17" x14ac:dyDescent="0.35">
      <c r="B10" s="310"/>
      <c r="C10" s="310"/>
      <c r="D10" s="310"/>
      <c r="E10" s="310"/>
      <c r="F10" s="310"/>
      <c r="G10" s="310"/>
      <c r="H10" s="310"/>
      <c r="I10" s="310"/>
      <c r="J10" s="310"/>
      <c r="K10" s="310"/>
      <c r="L10" s="16"/>
      <c r="M10" s="16"/>
      <c r="N10" s="16"/>
      <c r="O10" s="16"/>
      <c r="P10" s="16"/>
    </row>
    <row r="11" spans="2:17" x14ac:dyDescent="0.35">
      <c r="B11" s="310"/>
      <c r="C11" s="310"/>
      <c r="D11" s="310"/>
      <c r="E11" s="310"/>
      <c r="F11" s="310"/>
      <c r="G11" s="310"/>
      <c r="H11" s="310"/>
      <c r="I11" s="310"/>
      <c r="J11" s="310"/>
      <c r="K11" s="310"/>
      <c r="L11" s="16"/>
      <c r="M11" s="16"/>
      <c r="N11" s="16"/>
      <c r="O11" s="16"/>
      <c r="P11" s="16"/>
    </row>
    <row r="12" spans="2:17" x14ac:dyDescent="0.35">
      <c r="B12" s="310"/>
      <c r="C12" s="310"/>
      <c r="D12" s="310"/>
      <c r="E12" s="310"/>
      <c r="F12" s="310"/>
      <c r="G12" s="310"/>
      <c r="H12" s="310"/>
      <c r="I12" s="310"/>
      <c r="J12" s="310"/>
      <c r="K12" s="310"/>
      <c r="L12" s="16"/>
      <c r="M12" s="16"/>
      <c r="N12" s="16"/>
      <c r="O12" s="16"/>
      <c r="P12" s="16"/>
    </row>
    <row r="13" spans="2:17" x14ac:dyDescent="0.35">
      <c r="B13" s="310"/>
      <c r="C13" s="310"/>
      <c r="D13" s="310"/>
      <c r="E13" s="310"/>
      <c r="F13" s="310"/>
      <c r="G13" s="310"/>
      <c r="H13" s="310"/>
      <c r="I13" s="310"/>
      <c r="J13" s="310"/>
      <c r="K13" s="310"/>
      <c r="L13" s="16"/>
      <c r="M13" s="16"/>
      <c r="N13" s="16"/>
      <c r="O13" s="16"/>
      <c r="P13" s="16"/>
    </row>
    <row r="14" spans="2:17" x14ac:dyDescent="0.35">
      <c r="B14" s="310"/>
      <c r="C14" s="310"/>
      <c r="D14" s="310"/>
      <c r="E14" s="310"/>
      <c r="F14" s="310"/>
      <c r="G14" s="310"/>
      <c r="H14" s="310"/>
      <c r="I14" s="310"/>
      <c r="J14" s="310"/>
      <c r="K14" s="310"/>
      <c r="L14" s="16"/>
      <c r="M14" s="16"/>
      <c r="N14" s="16"/>
      <c r="O14" s="16"/>
      <c r="P14" s="16"/>
    </row>
    <row r="15" spans="2:17" x14ac:dyDescent="0.35">
      <c r="B15" s="310"/>
      <c r="C15" s="310"/>
      <c r="D15" s="310"/>
      <c r="E15" s="310"/>
      <c r="F15" s="310"/>
      <c r="G15" s="310"/>
      <c r="H15" s="310"/>
      <c r="I15" s="310"/>
      <c r="J15" s="310"/>
      <c r="K15" s="310"/>
      <c r="L15" s="16"/>
      <c r="M15" s="16"/>
      <c r="N15" s="16"/>
      <c r="O15" s="16"/>
      <c r="P15" s="16"/>
    </row>
    <row r="16" spans="2:17" x14ac:dyDescent="0.35">
      <c r="B16" s="310"/>
      <c r="C16" s="310"/>
      <c r="D16" s="310"/>
      <c r="E16" s="310"/>
      <c r="F16" s="310"/>
      <c r="G16" s="310"/>
      <c r="H16" s="310"/>
      <c r="I16" s="310"/>
      <c r="J16" s="310"/>
      <c r="K16" s="310"/>
      <c r="L16" s="16"/>
      <c r="M16" s="16"/>
      <c r="N16" s="16"/>
      <c r="O16" s="16"/>
      <c r="P16" s="16"/>
    </row>
    <row r="17" spans="2:11" x14ac:dyDescent="0.35">
      <c r="B17" s="310"/>
      <c r="C17" s="310"/>
      <c r="D17" s="310"/>
      <c r="E17" s="310"/>
      <c r="F17" s="310"/>
      <c r="G17" s="310"/>
      <c r="H17" s="310"/>
      <c r="I17" s="310"/>
      <c r="J17" s="310"/>
      <c r="K17" s="310"/>
    </row>
    <row r="18" spans="2:11" x14ac:dyDescent="0.35">
      <c r="B18" s="310"/>
      <c r="C18" s="310"/>
      <c r="D18" s="310"/>
      <c r="E18" s="310"/>
      <c r="F18" s="310"/>
      <c r="G18" s="310"/>
      <c r="H18" s="310"/>
      <c r="I18" s="310"/>
      <c r="J18" s="310"/>
      <c r="K18" s="310"/>
    </row>
    <row r="19" spans="2:11" x14ac:dyDescent="0.35">
      <c r="B19" s="310"/>
      <c r="C19" s="310"/>
      <c r="D19" s="310"/>
      <c r="E19" s="310"/>
      <c r="F19" s="310"/>
      <c r="G19" s="310"/>
      <c r="H19" s="310"/>
      <c r="I19" s="310"/>
      <c r="J19" s="310"/>
      <c r="K19" s="310"/>
    </row>
    <row r="20" spans="2:11" ht="22.5" customHeight="1" x14ac:dyDescent="0.35">
      <c r="B20" s="310"/>
      <c r="C20" s="310"/>
      <c r="D20" s="310"/>
      <c r="E20" s="310"/>
      <c r="F20" s="310"/>
      <c r="G20" s="310"/>
      <c r="H20" s="310"/>
      <c r="I20" s="310"/>
      <c r="J20" s="310"/>
      <c r="K20" s="310"/>
    </row>
    <row r="21" spans="2:11" x14ac:dyDescent="0.35">
      <c r="B21" s="310"/>
      <c r="C21" s="310"/>
      <c r="D21" s="310"/>
      <c r="E21" s="310"/>
      <c r="F21" s="310"/>
      <c r="G21" s="310"/>
      <c r="H21" s="310"/>
      <c r="I21" s="310"/>
      <c r="J21" s="310"/>
      <c r="K21" s="310"/>
    </row>
    <row r="22" spans="2:11" x14ac:dyDescent="0.35">
      <c r="B22" s="310"/>
      <c r="C22" s="310"/>
      <c r="D22" s="310"/>
      <c r="E22" s="310"/>
      <c r="F22" s="310"/>
      <c r="G22" s="310"/>
      <c r="H22" s="310"/>
      <c r="I22" s="310"/>
      <c r="J22" s="310"/>
      <c r="K22" s="310"/>
    </row>
    <row r="23" spans="2:11" x14ac:dyDescent="0.35">
      <c r="B23" s="310"/>
      <c r="C23" s="310"/>
      <c r="D23" s="310"/>
      <c r="E23" s="310"/>
      <c r="F23" s="310"/>
      <c r="G23" s="310"/>
      <c r="H23" s="310"/>
      <c r="I23" s="310"/>
      <c r="J23" s="310"/>
      <c r="K23" s="310"/>
    </row>
    <row r="24" spans="2:11" x14ac:dyDescent="0.35">
      <c r="B24" s="310"/>
      <c r="C24" s="310"/>
      <c r="D24" s="310"/>
      <c r="E24" s="310"/>
      <c r="F24" s="310"/>
      <c r="G24" s="310"/>
      <c r="H24" s="310"/>
      <c r="I24" s="310"/>
      <c r="J24" s="310"/>
      <c r="K24" s="310"/>
    </row>
    <row r="25" spans="2:11" x14ac:dyDescent="0.35">
      <c r="B25" s="310"/>
      <c r="C25" s="310"/>
      <c r="D25" s="310"/>
      <c r="E25" s="310"/>
      <c r="F25" s="310"/>
      <c r="G25" s="310"/>
      <c r="H25" s="310"/>
      <c r="I25" s="310"/>
      <c r="J25" s="310"/>
      <c r="K25" s="310"/>
    </row>
    <row r="26" spans="2:11" x14ac:dyDescent="0.35">
      <c r="B26" s="310"/>
      <c r="C26" s="310"/>
      <c r="D26" s="310"/>
      <c r="E26" s="310"/>
      <c r="F26" s="310"/>
      <c r="G26" s="310"/>
      <c r="H26" s="310"/>
      <c r="I26" s="310"/>
      <c r="J26" s="310"/>
      <c r="K26" s="310"/>
    </row>
    <row r="27" spans="2:11" x14ac:dyDescent="0.35">
      <c r="B27" s="310"/>
      <c r="C27" s="310"/>
      <c r="D27" s="310"/>
      <c r="E27" s="310"/>
      <c r="F27" s="310"/>
      <c r="G27" s="310"/>
      <c r="H27" s="310"/>
      <c r="I27" s="310"/>
      <c r="J27" s="310"/>
      <c r="K27" s="310"/>
    </row>
    <row r="28" spans="2:11" x14ac:dyDescent="0.35">
      <c r="B28" s="310"/>
      <c r="C28" s="310"/>
      <c r="D28" s="310"/>
      <c r="E28" s="310"/>
      <c r="F28" s="310"/>
      <c r="G28" s="310"/>
      <c r="H28" s="310"/>
      <c r="I28" s="310"/>
      <c r="J28" s="310"/>
      <c r="K28" s="310"/>
    </row>
    <row r="29" spans="2:11" x14ac:dyDescent="0.35">
      <c r="B29" s="310"/>
      <c r="C29" s="310"/>
      <c r="D29" s="310"/>
      <c r="E29" s="310"/>
      <c r="F29" s="310"/>
      <c r="G29" s="310"/>
      <c r="H29" s="310"/>
      <c r="I29" s="310"/>
      <c r="J29" s="310"/>
      <c r="K29" s="310"/>
    </row>
    <row r="30" spans="2:11" x14ac:dyDescent="0.35">
      <c r="B30" s="310"/>
      <c r="C30" s="310"/>
      <c r="D30" s="310"/>
      <c r="E30" s="310"/>
      <c r="F30" s="310"/>
      <c r="G30" s="310"/>
      <c r="H30" s="310"/>
      <c r="I30" s="310"/>
      <c r="J30" s="310"/>
      <c r="K30" s="310"/>
    </row>
    <row r="31" spans="2:11" x14ac:dyDescent="0.35">
      <c r="B31" s="310"/>
      <c r="C31" s="310"/>
      <c r="D31" s="310"/>
      <c r="E31" s="310"/>
      <c r="F31" s="310"/>
      <c r="G31" s="310"/>
      <c r="H31" s="310"/>
      <c r="I31" s="310"/>
      <c r="J31" s="310"/>
      <c r="K31" s="310"/>
    </row>
    <row r="32" spans="2:11" x14ac:dyDescent="0.35">
      <c r="B32" s="310"/>
      <c r="C32" s="310"/>
      <c r="D32" s="310"/>
      <c r="E32" s="310"/>
      <c r="F32" s="310"/>
      <c r="G32" s="310"/>
      <c r="H32" s="310"/>
      <c r="I32" s="310"/>
      <c r="J32" s="310"/>
      <c r="K32" s="310"/>
    </row>
    <row r="33" spans="2:11" x14ac:dyDescent="0.35">
      <c r="B33" s="310"/>
      <c r="C33" s="310"/>
      <c r="D33" s="310"/>
      <c r="E33" s="310"/>
      <c r="F33" s="310"/>
      <c r="G33" s="310"/>
      <c r="H33" s="310"/>
      <c r="I33" s="310"/>
      <c r="J33" s="310"/>
      <c r="K33" s="310"/>
    </row>
    <row r="34" spans="2:11" x14ac:dyDescent="0.35">
      <c r="B34" s="310"/>
      <c r="C34" s="310"/>
      <c r="D34" s="310"/>
      <c r="E34" s="310"/>
      <c r="F34" s="310"/>
      <c r="G34" s="310"/>
      <c r="H34" s="310"/>
      <c r="I34" s="310"/>
      <c r="J34" s="310"/>
      <c r="K34" s="310"/>
    </row>
    <row r="35" spans="2:11" x14ac:dyDescent="0.35">
      <c r="B35" s="310"/>
      <c r="C35" s="310"/>
      <c r="D35" s="310"/>
      <c r="E35" s="310"/>
      <c r="F35" s="310"/>
      <c r="G35" s="310"/>
      <c r="H35" s="310"/>
      <c r="I35" s="310"/>
      <c r="J35" s="310"/>
      <c r="K35" s="310"/>
    </row>
    <row r="36" spans="2:11" x14ac:dyDescent="0.35">
      <c r="B36" s="310"/>
      <c r="C36" s="310"/>
      <c r="D36" s="310"/>
      <c r="E36" s="310"/>
      <c r="F36" s="310"/>
      <c r="G36" s="310"/>
      <c r="H36" s="310"/>
      <c r="I36" s="310"/>
      <c r="J36" s="310"/>
      <c r="K36" s="310"/>
    </row>
  </sheetData>
  <sheetProtection password="8806" sheet="1" objects="1" scenarios="1"/>
  <mergeCells count="1">
    <mergeCell ref="B4:K36"/>
  </mergeCells>
  <pageMargins left="0.7" right="0.7" top="0.75" bottom="0.75" header="0.3" footer="0.3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/>
  <dimension ref="A1:D36"/>
  <sheetViews>
    <sheetView tabSelected="1" zoomScale="85" zoomScaleNormal="85" zoomScaleSheetLayoutView="90" workbookViewId="0">
      <selection activeCell="E18" sqref="E18"/>
    </sheetView>
  </sheetViews>
  <sheetFormatPr defaultColWidth="9.1796875" defaultRowHeight="14.5" x14ac:dyDescent="0.35"/>
  <cols>
    <col min="1" max="1" width="91.81640625" style="1" customWidth="1"/>
    <col min="2" max="2" width="12.1796875" style="1" customWidth="1"/>
    <col min="3" max="3" width="9.1796875" style="20"/>
    <col min="4" max="16384" width="9.1796875" style="1"/>
  </cols>
  <sheetData>
    <row r="1" spans="1:4" ht="18.5" x14ac:dyDescent="0.45">
      <c r="A1" s="30" t="s">
        <v>530</v>
      </c>
    </row>
    <row r="3" spans="1:4" ht="15" thickBot="1" x14ac:dyDescent="0.4"/>
    <row r="4" spans="1:4" x14ac:dyDescent="0.35">
      <c r="A4" s="271"/>
      <c r="B4" s="272" t="s">
        <v>14</v>
      </c>
    </row>
    <row r="5" spans="1:4" x14ac:dyDescent="0.35">
      <c r="A5" s="273" t="s">
        <v>7</v>
      </c>
      <c r="B5" s="2"/>
      <c r="D5" s="21"/>
    </row>
    <row r="6" spans="1:4" x14ac:dyDescent="0.35">
      <c r="A6" s="3" t="s">
        <v>531</v>
      </c>
      <c r="B6" s="74">
        <v>1</v>
      </c>
    </row>
    <row r="7" spans="1:4" x14ac:dyDescent="0.35">
      <c r="A7" s="3" t="s">
        <v>532</v>
      </c>
      <c r="B7" s="75">
        <v>2</v>
      </c>
    </row>
    <row r="8" spans="1:4" x14ac:dyDescent="0.35">
      <c r="A8" s="3" t="s">
        <v>11</v>
      </c>
      <c r="B8" s="75">
        <v>3</v>
      </c>
    </row>
    <row r="9" spans="1:4" x14ac:dyDescent="0.35">
      <c r="A9" s="3" t="s">
        <v>533</v>
      </c>
      <c r="B9" s="75">
        <v>4</v>
      </c>
    </row>
    <row r="10" spans="1:4" x14ac:dyDescent="0.35">
      <c r="A10" s="3" t="s">
        <v>534</v>
      </c>
      <c r="B10" s="75">
        <v>5</v>
      </c>
    </row>
    <row r="11" spans="1:4" ht="35.5" customHeight="1" x14ac:dyDescent="0.35">
      <c r="A11" s="104" t="s">
        <v>137</v>
      </c>
      <c r="B11" s="75">
        <v>6</v>
      </c>
    </row>
    <row r="12" spans="1:4" x14ac:dyDescent="0.35">
      <c r="A12" s="3" t="s">
        <v>12</v>
      </c>
      <c r="B12" s="76">
        <v>7</v>
      </c>
    </row>
    <row r="13" spans="1:4" ht="15" thickBot="1" x14ac:dyDescent="0.4">
      <c r="A13" s="274" t="s">
        <v>13</v>
      </c>
      <c r="B13" s="275">
        <v>8</v>
      </c>
    </row>
    <row r="14" spans="1:4" x14ac:dyDescent="0.35">
      <c r="A14" s="273" t="s">
        <v>8</v>
      </c>
      <c r="B14" s="77"/>
    </row>
    <row r="15" spans="1:4" x14ac:dyDescent="0.35">
      <c r="A15" s="3" t="s">
        <v>16</v>
      </c>
      <c r="B15" s="76">
        <v>9</v>
      </c>
    </row>
    <row r="16" spans="1:4" x14ac:dyDescent="0.35">
      <c r="A16" s="3" t="s">
        <v>17</v>
      </c>
      <c r="B16" s="76">
        <v>10</v>
      </c>
    </row>
    <row r="17" spans="1:2" x14ac:dyDescent="0.35">
      <c r="A17" s="3" t="s">
        <v>18</v>
      </c>
      <c r="B17" s="76">
        <v>11</v>
      </c>
    </row>
    <row r="18" spans="1:2" x14ac:dyDescent="0.35">
      <c r="A18" s="3" t="s">
        <v>535</v>
      </c>
      <c r="B18" s="76">
        <v>12</v>
      </c>
    </row>
    <row r="19" spans="1:2" x14ac:dyDescent="0.35">
      <c r="A19" s="3" t="s">
        <v>536</v>
      </c>
      <c r="B19" s="276">
        <v>13</v>
      </c>
    </row>
    <row r="20" spans="1:2" x14ac:dyDescent="0.35">
      <c r="A20" s="3" t="s">
        <v>537</v>
      </c>
      <c r="B20" s="78">
        <v>14</v>
      </c>
    </row>
    <row r="21" spans="1:2" ht="24.5" customHeight="1" x14ac:dyDescent="0.35">
      <c r="A21" s="33" t="s">
        <v>115</v>
      </c>
      <c r="B21" s="78">
        <v>15</v>
      </c>
    </row>
    <row r="22" spans="1:2" x14ac:dyDescent="0.35">
      <c r="A22" s="33" t="s">
        <v>19</v>
      </c>
      <c r="B22" s="78">
        <v>16</v>
      </c>
    </row>
    <row r="23" spans="1:2" x14ac:dyDescent="0.35">
      <c r="A23" s="33" t="s">
        <v>15</v>
      </c>
      <c r="B23" s="78">
        <v>17</v>
      </c>
    </row>
    <row r="24" spans="1:2" x14ac:dyDescent="0.35">
      <c r="A24" s="3" t="s">
        <v>538</v>
      </c>
      <c r="B24" s="76">
        <v>18</v>
      </c>
    </row>
    <row r="25" spans="1:2" x14ac:dyDescent="0.35">
      <c r="A25" s="3" t="s">
        <v>539</v>
      </c>
      <c r="B25" s="76">
        <v>19</v>
      </c>
    </row>
    <row r="26" spans="1:2" ht="27.5" customHeight="1" x14ac:dyDescent="0.35">
      <c r="A26" s="104" t="s">
        <v>540</v>
      </c>
      <c r="B26" s="76">
        <v>20</v>
      </c>
    </row>
    <row r="27" spans="1:2" x14ac:dyDescent="0.35">
      <c r="A27" s="3" t="s">
        <v>114</v>
      </c>
      <c r="B27" s="76">
        <v>21</v>
      </c>
    </row>
    <row r="28" spans="1:2" x14ac:dyDescent="0.35">
      <c r="A28" s="273" t="s">
        <v>9</v>
      </c>
      <c r="B28" s="77"/>
    </row>
    <row r="29" spans="1:2" x14ac:dyDescent="0.35">
      <c r="A29" s="3" t="s">
        <v>541</v>
      </c>
      <c r="B29" s="75">
        <v>22</v>
      </c>
    </row>
    <row r="30" spans="1:2" x14ac:dyDescent="0.35">
      <c r="A30" s="3" t="s">
        <v>113</v>
      </c>
      <c r="B30" s="76">
        <v>23</v>
      </c>
    </row>
    <row r="31" spans="1:2" x14ac:dyDescent="0.35">
      <c r="A31" s="3" t="s">
        <v>542</v>
      </c>
      <c r="B31" s="76">
        <v>24</v>
      </c>
    </row>
    <row r="33" spans="2:2" x14ac:dyDescent="0.35">
      <c r="B33" s="27"/>
    </row>
    <row r="34" spans="2:2" x14ac:dyDescent="0.35">
      <c r="B34" s="27"/>
    </row>
    <row r="35" spans="2:2" x14ac:dyDescent="0.35">
      <c r="B35" s="27"/>
    </row>
    <row r="36" spans="2:2" x14ac:dyDescent="0.35">
      <c r="B36" s="27"/>
    </row>
  </sheetData>
  <sheetProtection password="8806" sheet="1" objects="1" scenarios="1"/>
  <hyperlinks>
    <hyperlink ref="B6" location="'1'!A1" display="'1'!A1"/>
    <hyperlink ref="B7" location="'2'!A1" display="'2'!A1"/>
    <hyperlink ref="B8" location="'3'!A1" display="'3'!A1"/>
    <hyperlink ref="B12" location="'7'!A1" display="'7'!A1"/>
    <hyperlink ref="B23" location="'17'!A1" display="'17'!A1"/>
    <hyperlink ref="B27" location="'21'!A1" display="'21'!A1"/>
    <hyperlink ref="B15" location="'9'!A1" display="'9'!A1"/>
    <hyperlink ref="B16" location="'10'!A1" display="'10'!A1"/>
    <hyperlink ref="B17" location="'11'!A1" display="'11'!A1"/>
    <hyperlink ref="B19" location="'13'!A1" display="'13'!A1"/>
    <hyperlink ref="B18" location="'12'!A1" display="'12'!A1"/>
    <hyperlink ref="B20" location="'14'!A1" display="'14'!A1"/>
    <hyperlink ref="B30" location="'23'!A1" display="'23'!A1"/>
    <hyperlink ref="B29" location="'22'!A1" display="'22'!A1"/>
    <hyperlink ref="B22" location="'16'!A1" display="'16'!A1"/>
    <hyperlink ref="B21" location="'15'!A1" display="'15'!A1"/>
    <hyperlink ref="B11" location="'6'!A1" display="'6'!A1"/>
    <hyperlink ref="B9" location="'4'!A1" display="'4'!A1"/>
    <hyperlink ref="B10" location="'5'!A1" display="'5'!A1"/>
    <hyperlink ref="B13" location="'8'!A1" display="'8'!A1"/>
    <hyperlink ref="B24" location="'18'!A1" display="'18'!A1"/>
    <hyperlink ref="B25" location="'19'!A1" display="'19'!A1"/>
    <hyperlink ref="B26" location="'20'!A1" display="'20'!A1"/>
    <hyperlink ref="B31" location="'24'!A1" display="'24'!A1"/>
  </hyperlinks>
  <pageMargins left="0.7" right="0.7" top="0.75" bottom="0.75" header="0.3" footer="0.3"/>
  <pageSetup paperSize="9" scale="8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"/>
  <sheetViews>
    <sheetView zoomScale="85" zoomScaleNormal="85" workbookViewId="0">
      <selection activeCell="F32" sqref="F32"/>
    </sheetView>
  </sheetViews>
  <sheetFormatPr defaultColWidth="9.1796875" defaultRowHeight="12" x14ac:dyDescent="0.3"/>
  <cols>
    <col min="1" max="1" width="37.1796875" style="4" customWidth="1"/>
    <col min="2" max="3" width="12.81640625" style="151" customWidth="1"/>
    <col min="4" max="4" width="16.1796875" style="151" customWidth="1"/>
    <col min="5" max="6" width="12.81640625" style="151" customWidth="1"/>
    <col min="7" max="8" width="9.1796875" style="4"/>
    <col min="9" max="9" width="12.54296875" style="4" customWidth="1"/>
    <col min="10" max="16384" width="9.1796875" style="4"/>
  </cols>
  <sheetData>
    <row r="1" spans="1:8" ht="14.5" x14ac:dyDescent="0.35">
      <c r="A1" s="311"/>
      <c r="B1" s="311"/>
      <c r="C1" s="311"/>
      <c r="D1" s="311"/>
      <c r="E1" s="311"/>
      <c r="F1" s="311"/>
      <c r="H1" s="32" t="s">
        <v>73</v>
      </c>
    </row>
    <row r="2" spans="1:8" ht="75" customHeight="1" thickBot="1" x14ac:dyDescent="0.3">
      <c r="A2" s="148"/>
      <c r="B2" s="152" t="s">
        <v>235</v>
      </c>
      <c r="C2" s="152" t="s">
        <v>236</v>
      </c>
      <c r="D2" s="152" t="s">
        <v>237</v>
      </c>
      <c r="E2" s="152" t="s">
        <v>238</v>
      </c>
      <c r="F2" s="153" t="s">
        <v>239</v>
      </c>
    </row>
    <row r="3" spans="1:8" ht="15.75" customHeight="1" thickBot="1" x14ac:dyDescent="0.3">
      <c r="A3" s="154" t="s">
        <v>240</v>
      </c>
      <c r="B3" s="155"/>
      <c r="C3" s="155"/>
      <c r="D3" s="155"/>
      <c r="E3" s="155"/>
      <c r="F3" s="156"/>
    </row>
    <row r="4" spans="1:8" ht="12.5" thickBot="1" x14ac:dyDescent="0.3">
      <c r="A4" s="157" t="s">
        <v>241</v>
      </c>
      <c r="B4" s="155">
        <v>420.7</v>
      </c>
      <c r="C4" s="155">
        <v>-9.8999999999999773</v>
      </c>
      <c r="D4" s="155">
        <v>410.8</v>
      </c>
      <c r="E4" s="158" t="s">
        <v>1</v>
      </c>
      <c r="F4" s="156">
        <v>-410.8</v>
      </c>
    </row>
    <row r="5" spans="1:8" ht="12.5" thickBot="1" x14ac:dyDescent="0.3">
      <c r="A5" s="159" t="s">
        <v>242</v>
      </c>
      <c r="B5" s="155"/>
      <c r="C5" s="155"/>
      <c r="D5" s="155"/>
      <c r="E5" s="155"/>
      <c r="F5" s="156"/>
    </row>
    <row r="6" spans="1:8" ht="12.5" thickBot="1" x14ac:dyDescent="0.3">
      <c r="A6" s="157" t="s">
        <v>243</v>
      </c>
      <c r="B6" s="155">
        <v>130.1</v>
      </c>
      <c r="C6" s="155">
        <v>0</v>
      </c>
      <c r="D6" s="155">
        <v>130.1</v>
      </c>
      <c r="E6" s="155">
        <v>0</v>
      </c>
      <c r="F6" s="156">
        <v>130.1</v>
      </c>
    </row>
    <row r="7" spans="1:8" ht="21.5" thickBot="1" x14ac:dyDescent="0.3">
      <c r="A7" s="160" t="s">
        <v>244</v>
      </c>
      <c r="B7" s="155">
        <v>956.3</v>
      </c>
      <c r="C7" s="155">
        <v>0</v>
      </c>
      <c r="D7" s="155">
        <v>956.3</v>
      </c>
      <c r="E7" s="155">
        <v>0</v>
      </c>
      <c r="F7" s="156">
        <v>956.3</v>
      </c>
    </row>
    <row r="8" spans="1:8" ht="12.5" thickBot="1" x14ac:dyDescent="0.3">
      <c r="A8" s="157" t="s">
        <v>245</v>
      </c>
      <c r="B8" s="155">
        <v>1729.1999999999998</v>
      </c>
      <c r="C8" s="155">
        <v>0</v>
      </c>
      <c r="D8" s="155">
        <v>1729.1999999999998</v>
      </c>
      <c r="E8" s="155">
        <v>1381.8999999999999</v>
      </c>
      <c r="F8" s="156">
        <v>347.3</v>
      </c>
    </row>
    <row r="9" spans="1:8" ht="21.5" thickBot="1" x14ac:dyDescent="0.3">
      <c r="A9" s="161" t="s">
        <v>246</v>
      </c>
      <c r="B9" s="155">
        <v>260.2</v>
      </c>
      <c r="C9" s="155">
        <v>0</v>
      </c>
      <c r="D9" s="155">
        <v>260.2</v>
      </c>
      <c r="E9" s="155">
        <v>0</v>
      </c>
      <c r="F9" s="156">
        <v>260.2</v>
      </c>
    </row>
    <row r="10" spans="1:8" ht="32.25" customHeight="1" thickBot="1" x14ac:dyDescent="0.3">
      <c r="A10" s="161" t="s">
        <v>247</v>
      </c>
      <c r="B10" s="155">
        <v>83</v>
      </c>
      <c r="C10" s="155">
        <v>0</v>
      </c>
      <c r="D10" s="155">
        <v>83</v>
      </c>
      <c r="E10" s="155">
        <v>0</v>
      </c>
      <c r="F10" s="156">
        <v>83</v>
      </c>
    </row>
    <row r="11" spans="1:8" ht="12.5" thickBot="1" x14ac:dyDescent="0.3">
      <c r="A11" s="161" t="s">
        <v>248</v>
      </c>
      <c r="B11" s="155">
        <v>7.1</v>
      </c>
      <c r="C11" s="155">
        <v>0</v>
      </c>
      <c r="D11" s="155">
        <v>7.1</v>
      </c>
      <c r="E11" s="155">
        <v>0</v>
      </c>
      <c r="F11" s="156">
        <v>7.1</v>
      </c>
    </row>
    <row r="12" spans="1:8" ht="21.5" thickBot="1" x14ac:dyDescent="0.3">
      <c r="A12" s="161" t="s">
        <v>249</v>
      </c>
      <c r="B12" s="155">
        <v>1378.6</v>
      </c>
      <c r="C12" s="155">
        <v>0</v>
      </c>
      <c r="D12" s="155">
        <v>1378.6</v>
      </c>
      <c r="E12" s="155">
        <v>1378.6</v>
      </c>
      <c r="F12" s="156">
        <v>0</v>
      </c>
    </row>
    <row r="13" spans="1:8" ht="21.5" thickBot="1" x14ac:dyDescent="0.3">
      <c r="A13" s="161" t="s">
        <v>250</v>
      </c>
      <c r="B13" s="155">
        <v>3.3</v>
      </c>
      <c r="C13" s="155">
        <v>0</v>
      </c>
      <c r="D13" s="155">
        <v>3.3</v>
      </c>
      <c r="E13" s="155">
        <v>3.3</v>
      </c>
      <c r="F13" s="156">
        <v>0</v>
      </c>
    </row>
    <row r="14" spans="1:8" ht="12.5" thickBot="1" x14ac:dyDescent="0.3">
      <c r="A14" s="161" t="s">
        <v>251</v>
      </c>
      <c r="B14" s="155">
        <v>-3</v>
      </c>
      <c r="C14" s="155">
        <v>0</v>
      </c>
      <c r="D14" s="155">
        <v>-3</v>
      </c>
      <c r="E14" s="155">
        <v>0</v>
      </c>
      <c r="F14" s="156">
        <v>-3</v>
      </c>
    </row>
    <row r="15" spans="1:8" ht="12.5" thickBot="1" x14ac:dyDescent="0.3">
      <c r="A15" s="162" t="s">
        <v>252</v>
      </c>
      <c r="B15" s="155">
        <v>11415</v>
      </c>
      <c r="C15" s="155">
        <v>0</v>
      </c>
      <c r="D15" s="155">
        <v>11415</v>
      </c>
      <c r="E15" s="155">
        <v>789.7</v>
      </c>
      <c r="F15" s="156">
        <v>10625.3</v>
      </c>
    </row>
    <row r="16" spans="1:8" ht="12.5" thickBot="1" x14ac:dyDescent="0.3">
      <c r="A16" s="161" t="s">
        <v>253</v>
      </c>
      <c r="B16" s="155">
        <v>386.2</v>
      </c>
      <c r="C16" s="155">
        <v>0</v>
      </c>
      <c r="D16" s="155">
        <v>386.2</v>
      </c>
      <c r="E16" s="155">
        <v>0</v>
      </c>
      <c r="F16" s="156">
        <v>386.2</v>
      </c>
    </row>
    <row r="17" spans="1:6" ht="12.5" thickBot="1" x14ac:dyDescent="0.3">
      <c r="A17" s="161" t="s">
        <v>254</v>
      </c>
      <c r="B17" s="155">
        <v>9052.7999999999993</v>
      </c>
      <c r="C17" s="155">
        <v>0</v>
      </c>
      <c r="D17" s="155">
        <v>9052.7999999999993</v>
      </c>
      <c r="E17" s="155">
        <v>0</v>
      </c>
      <c r="F17" s="156">
        <v>9052.7999999999993</v>
      </c>
    </row>
    <row r="18" spans="1:6" ht="12.5" thickBot="1" x14ac:dyDescent="0.3">
      <c r="A18" s="161" t="s">
        <v>255</v>
      </c>
      <c r="B18" s="155">
        <v>1215.2</v>
      </c>
      <c r="C18" s="155">
        <v>0</v>
      </c>
      <c r="D18" s="155">
        <v>1215.2</v>
      </c>
      <c r="E18" s="155">
        <v>0</v>
      </c>
      <c r="F18" s="156">
        <v>1215.2</v>
      </c>
    </row>
    <row r="19" spans="1:6" ht="21.5" thickBot="1" x14ac:dyDescent="0.3">
      <c r="A19" s="161" t="s">
        <v>256</v>
      </c>
      <c r="B19" s="155">
        <v>51.8</v>
      </c>
      <c r="C19" s="155">
        <v>0</v>
      </c>
      <c r="D19" s="155">
        <v>51.8</v>
      </c>
      <c r="E19" s="155">
        <v>0</v>
      </c>
      <c r="F19" s="156">
        <v>51.8</v>
      </c>
    </row>
    <row r="20" spans="1:6" ht="12.5" thickBot="1" x14ac:dyDescent="0.3">
      <c r="A20" s="161" t="s">
        <v>257</v>
      </c>
      <c r="B20" s="155">
        <v>-80.7</v>
      </c>
      <c r="C20" s="155">
        <v>0</v>
      </c>
      <c r="D20" s="155">
        <v>-80.7</v>
      </c>
      <c r="E20" s="155">
        <v>0</v>
      </c>
      <c r="F20" s="156">
        <v>-80.7</v>
      </c>
    </row>
    <row r="21" spans="1:6" ht="12.5" thickBot="1" x14ac:dyDescent="0.3">
      <c r="A21" s="160" t="s">
        <v>258</v>
      </c>
      <c r="B21" s="155">
        <v>795.7</v>
      </c>
      <c r="C21" s="155">
        <v>0</v>
      </c>
      <c r="D21" s="155">
        <v>795.7</v>
      </c>
      <c r="E21" s="155">
        <v>795.7</v>
      </c>
      <c r="F21" s="156">
        <v>0</v>
      </c>
    </row>
    <row r="22" spans="1:6" ht="21.5" thickBot="1" x14ac:dyDescent="0.3">
      <c r="A22" s="163" t="s">
        <v>259</v>
      </c>
      <c r="B22" s="156">
        <v>14230.6</v>
      </c>
      <c r="C22" s="156">
        <v>0</v>
      </c>
      <c r="D22" s="156">
        <v>14230.6</v>
      </c>
      <c r="E22" s="156">
        <v>2171.6</v>
      </c>
      <c r="F22" s="156">
        <v>12058.999999999998</v>
      </c>
    </row>
    <row r="23" spans="1:6" ht="12.5" thickBot="1" x14ac:dyDescent="0.3">
      <c r="A23" s="161" t="s">
        <v>260</v>
      </c>
      <c r="B23" s="155">
        <v>0</v>
      </c>
      <c r="C23" s="155">
        <v>0</v>
      </c>
      <c r="D23" s="155">
        <v>0</v>
      </c>
      <c r="E23" s="155">
        <v>0</v>
      </c>
      <c r="F23" s="156">
        <v>0</v>
      </c>
    </row>
    <row r="24" spans="1:6" ht="12.5" thickBot="1" x14ac:dyDescent="0.3">
      <c r="A24" s="164" t="s">
        <v>261</v>
      </c>
      <c r="B24" s="156">
        <v>14230.6</v>
      </c>
      <c r="C24" s="156">
        <v>0</v>
      </c>
      <c r="D24" s="156">
        <v>14230.6</v>
      </c>
      <c r="E24" s="156">
        <v>2171.6</v>
      </c>
      <c r="F24" s="156">
        <v>12058.999999999998</v>
      </c>
    </row>
    <row r="25" spans="1:6" ht="21.5" thickBot="1" x14ac:dyDescent="0.35">
      <c r="A25" s="163" t="s">
        <v>262</v>
      </c>
      <c r="B25" s="149"/>
      <c r="C25" s="149"/>
      <c r="D25" s="149"/>
      <c r="E25" s="149"/>
      <c r="F25" s="156">
        <v>12059</v>
      </c>
    </row>
    <row r="26" spans="1:6" ht="21.5" thickBot="1" x14ac:dyDescent="0.35">
      <c r="A26" s="161" t="s">
        <v>263</v>
      </c>
      <c r="B26" s="149"/>
      <c r="C26" s="149"/>
      <c r="D26" s="149"/>
      <c r="E26" s="149"/>
      <c r="F26" s="155">
        <v>768.80000000000007</v>
      </c>
    </row>
    <row r="27" spans="1:6" ht="12.5" thickBot="1" x14ac:dyDescent="0.35">
      <c r="A27" s="165" t="s">
        <v>264</v>
      </c>
      <c r="B27" s="149"/>
      <c r="C27" s="149"/>
      <c r="D27" s="149"/>
      <c r="E27" s="149"/>
      <c r="F27" s="155">
        <v>1063</v>
      </c>
    </row>
    <row r="28" spans="1:6" ht="12.5" thickBot="1" x14ac:dyDescent="0.35">
      <c r="A28" s="161" t="s">
        <v>265</v>
      </c>
      <c r="B28" s="149"/>
      <c r="C28" s="149"/>
      <c r="D28" s="149"/>
      <c r="E28" s="149"/>
      <c r="F28" s="166">
        <v>-410.8</v>
      </c>
    </row>
    <row r="29" spans="1:6" ht="32" thickBot="1" x14ac:dyDescent="0.35">
      <c r="A29" s="167" t="s">
        <v>266</v>
      </c>
      <c r="B29" s="149"/>
      <c r="C29" s="149"/>
      <c r="D29" s="149"/>
      <c r="E29" s="149"/>
      <c r="F29" s="166">
        <v>-148.80000000000001</v>
      </c>
    </row>
    <row r="30" spans="1:6" ht="21.5" thickBot="1" x14ac:dyDescent="0.35">
      <c r="A30" s="168" t="s">
        <v>267</v>
      </c>
      <c r="B30" s="149"/>
      <c r="C30" s="149"/>
      <c r="D30" s="149"/>
      <c r="E30" s="149"/>
      <c r="F30" s="166">
        <v>267.3</v>
      </c>
    </row>
    <row r="31" spans="1:6" ht="21" x14ac:dyDescent="0.3">
      <c r="A31" s="169" t="s">
        <v>268</v>
      </c>
      <c r="B31" s="149"/>
      <c r="C31" s="149"/>
      <c r="D31" s="149"/>
      <c r="E31" s="149"/>
      <c r="F31" s="166">
        <v>-1.9</v>
      </c>
    </row>
    <row r="32" spans="1:6" ht="15" customHeight="1" x14ac:dyDescent="0.25">
      <c r="A32" s="312" t="s">
        <v>269</v>
      </c>
      <c r="B32" s="312"/>
      <c r="C32" s="312"/>
      <c r="D32" s="312"/>
      <c r="E32" s="312"/>
      <c r="F32" s="150">
        <v>12827.8</v>
      </c>
    </row>
    <row r="34" spans="2:6" ht="10.5" x14ac:dyDescent="0.25">
      <c r="B34" s="4"/>
      <c r="C34" s="4"/>
      <c r="D34" s="4"/>
      <c r="E34" s="4"/>
      <c r="F34" s="4"/>
    </row>
    <row r="35" spans="2:6" ht="10.5" x14ac:dyDescent="0.25">
      <c r="B35" s="4"/>
      <c r="C35" s="4"/>
      <c r="D35" s="4"/>
      <c r="E35" s="4"/>
      <c r="F35" s="4"/>
    </row>
    <row r="36" spans="2:6" ht="10.5" x14ac:dyDescent="0.25">
      <c r="B36" s="4"/>
      <c r="C36" s="4"/>
      <c r="D36" s="4"/>
      <c r="E36" s="4"/>
      <c r="F36" s="4"/>
    </row>
    <row r="37" spans="2:6" ht="10.5" x14ac:dyDescent="0.25">
      <c r="B37" s="4"/>
      <c r="C37" s="4"/>
      <c r="D37" s="4"/>
      <c r="E37" s="4"/>
      <c r="F37" s="4"/>
    </row>
    <row r="38" spans="2:6" ht="10.5" x14ac:dyDescent="0.25">
      <c r="B38" s="4"/>
      <c r="C38" s="4"/>
      <c r="D38" s="4"/>
      <c r="E38" s="4"/>
      <c r="F38" s="4"/>
    </row>
    <row r="39" spans="2:6" ht="10.5" x14ac:dyDescent="0.25">
      <c r="B39" s="4"/>
      <c r="C39" s="4"/>
      <c r="D39" s="4"/>
      <c r="E39" s="4"/>
      <c r="F39" s="4"/>
    </row>
  </sheetData>
  <sheetProtection password="8806" sheet="1" objects="1" scenarios="1"/>
  <mergeCells count="2">
    <mergeCell ref="A1:F1"/>
    <mergeCell ref="A32:E32"/>
  </mergeCells>
  <hyperlinks>
    <hyperlink ref="H1" location="'Spis treści'!A1" display="Spis treści"/>
  </hyperlink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5"/>
  <sheetViews>
    <sheetView zoomScale="85" zoomScaleNormal="85" workbookViewId="0">
      <selection activeCell="C43" sqref="C43:C44"/>
    </sheetView>
  </sheetViews>
  <sheetFormatPr defaultColWidth="9.1796875" defaultRowHeight="10.5" x14ac:dyDescent="0.25"/>
  <cols>
    <col min="1" max="1" width="3.453125" style="4" customWidth="1"/>
    <col min="2" max="2" width="44.453125" style="180" customWidth="1"/>
    <col min="3" max="3" width="40.54296875" style="180" customWidth="1"/>
    <col min="4" max="4" width="9.54296875" style="4" customWidth="1"/>
    <col min="5" max="5" width="9.1796875" style="4" bestFit="1" customWidth="1"/>
    <col min="6" max="16384" width="9.1796875" style="4"/>
  </cols>
  <sheetData>
    <row r="1" spans="1:5" ht="14.5" x14ac:dyDescent="0.35">
      <c r="A1" s="313"/>
      <c r="B1" s="313"/>
      <c r="C1" s="313"/>
      <c r="E1" s="32" t="s">
        <v>73</v>
      </c>
    </row>
    <row r="2" spans="1:5" ht="11" thickBot="1" x14ac:dyDescent="0.3">
      <c r="A2" s="170">
        <v>1</v>
      </c>
      <c r="B2" s="171" t="s">
        <v>270</v>
      </c>
      <c r="C2" s="171" t="s">
        <v>271</v>
      </c>
    </row>
    <row r="3" spans="1:5" ht="21.5" thickBot="1" x14ac:dyDescent="0.3">
      <c r="A3" s="172">
        <v>2</v>
      </c>
      <c r="B3" s="173" t="s">
        <v>272</v>
      </c>
      <c r="C3" s="173" t="s">
        <v>273</v>
      </c>
    </row>
    <row r="4" spans="1:5" ht="11" thickBot="1" x14ac:dyDescent="0.3">
      <c r="A4" s="174">
        <v>3</v>
      </c>
      <c r="B4" s="175" t="s">
        <v>274</v>
      </c>
      <c r="C4" s="175" t="s">
        <v>275</v>
      </c>
    </row>
    <row r="5" spans="1:5" ht="11" thickBot="1" x14ac:dyDescent="0.3">
      <c r="A5" s="176"/>
      <c r="B5" s="177" t="s">
        <v>276</v>
      </c>
      <c r="C5" s="177" t="s">
        <v>277</v>
      </c>
    </row>
    <row r="6" spans="1:5" ht="21.5" thickBot="1" x14ac:dyDescent="0.3">
      <c r="A6" s="174">
        <v>4</v>
      </c>
      <c r="B6" s="175" t="s">
        <v>278</v>
      </c>
      <c r="C6" s="175" t="s">
        <v>279</v>
      </c>
    </row>
    <row r="7" spans="1:5" ht="21.5" thickBot="1" x14ac:dyDescent="0.3">
      <c r="A7" s="83">
        <v>5</v>
      </c>
      <c r="B7" s="83" t="s">
        <v>280</v>
      </c>
      <c r="C7" s="175" t="s">
        <v>21</v>
      </c>
    </row>
    <row r="8" spans="1:5" ht="32" thickBot="1" x14ac:dyDescent="0.3">
      <c r="A8" s="83">
        <v>6</v>
      </c>
      <c r="B8" s="83" t="s">
        <v>281</v>
      </c>
      <c r="C8" s="175" t="s">
        <v>282</v>
      </c>
    </row>
    <row r="9" spans="1:5" ht="21.5" thickBot="1" x14ac:dyDescent="0.3">
      <c r="A9" s="83">
        <v>7</v>
      </c>
      <c r="B9" s="83" t="s">
        <v>283</v>
      </c>
      <c r="C9" s="175" t="s">
        <v>283</v>
      </c>
    </row>
    <row r="10" spans="1:5" ht="168.5" thickBot="1" x14ac:dyDescent="0.3">
      <c r="A10" s="83">
        <v>8</v>
      </c>
      <c r="B10" s="83" t="s">
        <v>284</v>
      </c>
      <c r="C10" s="175" t="s">
        <v>285</v>
      </c>
    </row>
    <row r="11" spans="1:5" ht="11" thickBot="1" x14ac:dyDescent="0.3">
      <c r="A11" s="83">
        <v>9</v>
      </c>
      <c r="B11" s="83" t="s">
        <v>286</v>
      </c>
      <c r="C11" s="175" t="s">
        <v>287</v>
      </c>
    </row>
    <row r="12" spans="1:5" ht="21.5" thickBot="1" x14ac:dyDescent="0.3">
      <c r="A12" s="83" t="s">
        <v>288</v>
      </c>
      <c r="B12" s="83" t="s">
        <v>289</v>
      </c>
      <c r="C12" s="175" t="s">
        <v>290</v>
      </c>
    </row>
    <row r="13" spans="1:5" ht="11" thickBot="1" x14ac:dyDescent="0.3">
      <c r="A13" s="83" t="s">
        <v>291</v>
      </c>
      <c r="B13" s="178" t="s">
        <v>292</v>
      </c>
      <c r="C13" s="175" t="s">
        <v>293</v>
      </c>
    </row>
    <row r="14" spans="1:5" ht="11" thickBot="1" x14ac:dyDescent="0.3">
      <c r="A14" s="83">
        <v>10</v>
      </c>
      <c r="B14" s="82" t="s">
        <v>294</v>
      </c>
      <c r="C14" s="175" t="s">
        <v>295</v>
      </c>
    </row>
    <row r="15" spans="1:5" ht="11" thickBot="1" x14ac:dyDescent="0.3">
      <c r="A15" s="83">
        <v>11</v>
      </c>
      <c r="B15" s="83" t="s">
        <v>296</v>
      </c>
      <c r="C15" s="175" t="s">
        <v>297</v>
      </c>
    </row>
    <row r="16" spans="1:5" ht="11" thickBot="1" x14ac:dyDescent="0.3">
      <c r="A16" s="83">
        <v>12</v>
      </c>
      <c r="B16" s="175" t="s">
        <v>298</v>
      </c>
      <c r="C16" s="175" t="s">
        <v>299</v>
      </c>
    </row>
    <row r="17" spans="1:21" ht="11" thickBot="1" x14ac:dyDescent="0.3">
      <c r="A17" s="83">
        <v>13</v>
      </c>
      <c r="B17" s="175" t="s">
        <v>300</v>
      </c>
      <c r="C17" s="175" t="s">
        <v>301</v>
      </c>
    </row>
    <row r="18" spans="1:21" ht="21.5" thickBot="1" x14ac:dyDescent="0.3">
      <c r="A18" s="83">
        <v>14</v>
      </c>
      <c r="B18" s="83" t="s">
        <v>302</v>
      </c>
      <c r="C18" s="175" t="s">
        <v>303</v>
      </c>
    </row>
    <row r="19" spans="1:21" ht="21.5" thickBot="1" x14ac:dyDescent="0.3">
      <c r="A19" s="83">
        <v>15</v>
      </c>
      <c r="B19" s="83" t="s">
        <v>304</v>
      </c>
      <c r="C19" s="175" t="s">
        <v>293</v>
      </c>
    </row>
    <row r="20" spans="1:21" ht="11" thickBot="1" x14ac:dyDescent="0.3">
      <c r="A20" s="83">
        <v>16</v>
      </c>
      <c r="B20" s="83" t="s">
        <v>305</v>
      </c>
      <c r="C20" s="175" t="s">
        <v>293</v>
      </c>
    </row>
    <row r="21" spans="1:21" ht="11" thickBot="1" x14ac:dyDescent="0.3">
      <c r="A21" s="82" t="s">
        <v>0</v>
      </c>
      <c r="B21" s="179" t="s">
        <v>306</v>
      </c>
      <c r="C21" s="177" t="s">
        <v>307</v>
      </c>
    </row>
    <row r="22" spans="1:21" ht="11" thickBot="1" x14ac:dyDescent="0.3">
      <c r="A22" s="83">
        <v>17</v>
      </c>
      <c r="B22" s="83" t="s">
        <v>308</v>
      </c>
      <c r="C22" s="175" t="s">
        <v>309</v>
      </c>
    </row>
    <row r="23" spans="1:21" s="181" customFormat="1" ht="11" thickBot="1" x14ac:dyDescent="0.3">
      <c r="A23" s="83">
        <v>18</v>
      </c>
      <c r="B23" s="175" t="s">
        <v>310</v>
      </c>
      <c r="C23" s="175" t="s">
        <v>293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 spans="1:21" ht="11" thickBot="1" x14ac:dyDescent="0.3">
      <c r="A24" s="83">
        <v>19</v>
      </c>
      <c r="B24" s="175" t="s">
        <v>311</v>
      </c>
      <c r="C24" s="175" t="s">
        <v>277</v>
      </c>
    </row>
    <row r="25" spans="1:21" ht="42.5" thickBot="1" x14ac:dyDescent="0.3">
      <c r="A25" s="83" t="s">
        <v>312</v>
      </c>
      <c r="B25" s="83" t="s">
        <v>313</v>
      </c>
      <c r="C25" s="175" t="s">
        <v>314</v>
      </c>
    </row>
    <row r="26" spans="1:21" ht="36" customHeight="1" thickBot="1" x14ac:dyDescent="0.3">
      <c r="A26" s="83" t="s">
        <v>315</v>
      </c>
      <c r="B26" s="83" t="s">
        <v>316</v>
      </c>
      <c r="C26" s="175" t="s">
        <v>317</v>
      </c>
    </row>
    <row r="27" spans="1:21" ht="21.5" thickBot="1" x14ac:dyDescent="0.3">
      <c r="A27" s="83">
        <v>21</v>
      </c>
      <c r="B27" s="83" t="s">
        <v>318</v>
      </c>
      <c r="C27" s="175" t="s">
        <v>303</v>
      </c>
    </row>
    <row r="28" spans="1:21" ht="11" thickBot="1" x14ac:dyDescent="0.3">
      <c r="A28" s="83">
        <v>22</v>
      </c>
      <c r="B28" s="175" t="s">
        <v>319</v>
      </c>
      <c r="C28" s="175" t="s">
        <v>320</v>
      </c>
    </row>
    <row r="29" spans="1:21" ht="11" thickBot="1" x14ac:dyDescent="0.3">
      <c r="A29" s="83">
        <v>23</v>
      </c>
      <c r="B29" s="175" t="s">
        <v>321</v>
      </c>
      <c r="C29" s="175" t="s">
        <v>322</v>
      </c>
    </row>
    <row r="30" spans="1:21" ht="11" thickBot="1" x14ac:dyDescent="0.3">
      <c r="A30" s="83">
        <v>24</v>
      </c>
      <c r="B30" s="175" t="s">
        <v>323</v>
      </c>
      <c r="C30" s="175" t="s">
        <v>293</v>
      </c>
    </row>
    <row r="31" spans="1:21" ht="11" thickBot="1" x14ac:dyDescent="0.3">
      <c r="A31" s="83">
        <v>25</v>
      </c>
      <c r="B31" s="175" t="s">
        <v>324</v>
      </c>
      <c r="C31" s="175" t="s">
        <v>293</v>
      </c>
    </row>
    <row r="32" spans="1:21" ht="11" thickBot="1" x14ac:dyDescent="0.3">
      <c r="A32" s="83">
        <v>26</v>
      </c>
      <c r="B32" s="175" t="s">
        <v>325</v>
      </c>
      <c r="C32" s="175" t="s">
        <v>293</v>
      </c>
    </row>
    <row r="33" spans="1:3" ht="11" thickBot="1" x14ac:dyDescent="0.3">
      <c r="A33" s="83">
        <v>27</v>
      </c>
      <c r="B33" s="175" t="s">
        <v>326</v>
      </c>
      <c r="C33" s="175" t="s">
        <v>293</v>
      </c>
    </row>
    <row r="34" spans="1:3" ht="21.5" thickBot="1" x14ac:dyDescent="0.3">
      <c r="A34" s="83">
        <v>28</v>
      </c>
      <c r="B34" s="83" t="s">
        <v>327</v>
      </c>
      <c r="C34" s="175" t="s">
        <v>293</v>
      </c>
    </row>
    <row r="35" spans="1:3" ht="21.5" thickBot="1" x14ac:dyDescent="0.3">
      <c r="A35" s="83">
        <v>29</v>
      </c>
      <c r="B35" s="83" t="s">
        <v>328</v>
      </c>
      <c r="C35" s="175" t="s">
        <v>293</v>
      </c>
    </row>
    <row r="36" spans="1:3" ht="11" thickBot="1" x14ac:dyDescent="0.3">
      <c r="A36" s="83">
        <v>30</v>
      </c>
      <c r="B36" s="83" t="s">
        <v>329</v>
      </c>
      <c r="C36" s="175" t="s">
        <v>303</v>
      </c>
    </row>
    <row r="37" spans="1:3" ht="21.5" thickBot="1" x14ac:dyDescent="0.3">
      <c r="A37" s="83">
        <v>31</v>
      </c>
      <c r="B37" s="83" t="s">
        <v>330</v>
      </c>
      <c r="C37" s="175" t="s">
        <v>293</v>
      </c>
    </row>
    <row r="38" spans="1:3" ht="24" customHeight="1" thickBot="1" x14ac:dyDescent="0.3">
      <c r="A38" s="83">
        <v>32</v>
      </c>
      <c r="B38" s="83" t="s">
        <v>331</v>
      </c>
      <c r="C38" s="175" t="s">
        <v>293</v>
      </c>
    </row>
    <row r="39" spans="1:3" ht="21.5" thickBot="1" x14ac:dyDescent="0.3">
      <c r="A39" s="83">
        <v>33</v>
      </c>
      <c r="B39" s="83" t="s">
        <v>332</v>
      </c>
      <c r="C39" s="175" t="s">
        <v>293</v>
      </c>
    </row>
    <row r="40" spans="1:3" ht="21.5" thickBot="1" x14ac:dyDescent="0.3">
      <c r="A40" s="83">
        <v>34</v>
      </c>
      <c r="B40" s="83" t="s">
        <v>333</v>
      </c>
      <c r="C40" s="175" t="s">
        <v>293</v>
      </c>
    </row>
    <row r="41" spans="1:3" ht="32" thickBot="1" x14ac:dyDescent="0.3">
      <c r="A41" s="83">
        <v>35</v>
      </c>
      <c r="B41" s="83" t="s">
        <v>334</v>
      </c>
      <c r="C41" s="175" t="s">
        <v>293</v>
      </c>
    </row>
    <row r="42" spans="1:3" ht="11" thickBot="1" x14ac:dyDescent="0.3">
      <c r="A42" s="83">
        <v>36</v>
      </c>
      <c r="B42" s="175" t="s">
        <v>335</v>
      </c>
      <c r="C42" s="175" t="s">
        <v>303</v>
      </c>
    </row>
    <row r="43" spans="1:3" ht="11" thickBot="1" x14ac:dyDescent="0.3">
      <c r="A43" s="314">
        <v>37</v>
      </c>
      <c r="B43" s="315" t="s">
        <v>336</v>
      </c>
      <c r="C43" s="315" t="s">
        <v>293</v>
      </c>
    </row>
    <row r="44" spans="1:3" ht="11" thickBot="1" x14ac:dyDescent="0.3">
      <c r="A44" s="314"/>
      <c r="B44" s="315"/>
      <c r="C44" s="315"/>
    </row>
    <row r="45" spans="1:3" x14ac:dyDescent="0.25">
      <c r="A45" s="182" t="s">
        <v>337</v>
      </c>
    </row>
  </sheetData>
  <sheetProtection password="8806" sheet="1" objects="1" scenarios="1"/>
  <mergeCells count="4">
    <mergeCell ref="A1:C1"/>
    <mergeCell ref="A43:A44"/>
    <mergeCell ref="B43:B44"/>
    <mergeCell ref="C43:C44"/>
  </mergeCells>
  <hyperlinks>
    <hyperlink ref="E1" location="'Spis treści'!A1" display="Spis treści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16" zoomScale="85" zoomScaleNormal="85" workbookViewId="0">
      <selection activeCell="F36" sqref="F36"/>
    </sheetView>
  </sheetViews>
  <sheetFormatPr defaultColWidth="9.1796875" defaultRowHeight="10.5" x14ac:dyDescent="0.25"/>
  <cols>
    <col min="1" max="1" width="4.54296875" style="4" customWidth="1"/>
    <col min="2" max="2" width="72.1796875" style="4" customWidth="1"/>
    <col min="3" max="3" width="19.26953125" style="4" customWidth="1"/>
    <col min="4" max="4" width="23.1796875" style="4" bestFit="1" customWidth="1"/>
    <col min="5" max="5" width="9.1796875" style="4"/>
    <col min="6" max="6" width="9.1796875" style="4" bestFit="1" customWidth="1"/>
    <col min="7" max="7" width="17" style="4" customWidth="1"/>
    <col min="8" max="16384" width="9.1796875" style="4"/>
  </cols>
  <sheetData>
    <row r="1" spans="1:7" ht="14.5" x14ac:dyDescent="0.35">
      <c r="A1" s="313"/>
      <c r="B1" s="313"/>
      <c r="C1" s="313"/>
      <c r="D1" s="313"/>
      <c r="F1" s="32" t="s">
        <v>73</v>
      </c>
    </row>
    <row r="2" spans="1:7" ht="11" thickBot="1" x14ac:dyDescent="0.3">
      <c r="A2" s="5"/>
      <c r="B2" s="5"/>
      <c r="C2" s="50"/>
      <c r="D2" s="51"/>
    </row>
    <row r="3" spans="1:7" ht="21.5" thickBot="1" x14ac:dyDescent="0.3">
      <c r="A3" s="101" t="s">
        <v>228</v>
      </c>
      <c r="B3" s="101" t="s">
        <v>229</v>
      </c>
      <c r="C3" s="183" t="s">
        <v>22</v>
      </c>
      <c r="D3" s="183" t="s">
        <v>23</v>
      </c>
    </row>
    <row r="4" spans="1:7" ht="11.15" customHeight="1" thickBot="1" x14ac:dyDescent="0.3">
      <c r="A4" s="317" t="s">
        <v>338</v>
      </c>
      <c r="B4" s="317"/>
      <c r="C4" s="64"/>
      <c r="D4" s="100"/>
    </row>
    <row r="5" spans="1:7" ht="11" thickBot="1" x14ac:dyDescent="0.3">
      <c r="A5" s="83">
        <v>1</v>
      </c>
      <c r="B5" s="83" t="s">
        <v>339</v>
      </c>
      <c r="C5" s="45">
        <v>1086.4000000000001</v>
      </c>
      <c r="D5" s="100" t="s">
        <v>340</v>
      </c>
      <c r="G5" s="187"/>
    </row>
    <row r="6" spans="1:7" ht="11" thickBot="1" x14ac:dyDescent="0.3">
      <c r="A6" s="83"/>
      <c r="B6" s="83" t="s">
        <v>341</v>
      </c>
      <c r="C6" s="45">
        <v>130.1</v>
      </c>
      <c r="D6" s="100" t="s">
        <v>342</v>
      </c>
      <c r="G6" s="187"/>
    </row>
    <row r="7" spans="1:7" ht="11" thickBot="1" x14ac:dyDescent="0.3">
      <c r="A7" s="83">
        <v>2</v>
      </c>
      <c r="B7" s="83" t="s">
        <v>343</v>
      </c>
      <c r="C7" s="45">
        <v>296.7</v>
      </c>
      <c r="D7" s="100" t="s">
        <v>344</v>
      </c>
      <c r="G7" s="187"/>
    </row>
    <row r="8" spans="1:7" ht="11" thickBot="1" x14ac:dyDescent="0.3">
      <c r="A8" s="184"/>
      <c r="B8" s="184" t="s">
        <v>345</v>
      </c>
      <c r="C8" s="45">
        <v>51.8</v>
      </c>
      <c r="D8" s="133"/>
      <c r="G8" s="187"/>
    </row>
    <row r="9" spans="1:7" ht="11" thickBot="1" x14ac:dyDescent="0.3">
      <c r="A9" s="184"/>
      <c r="B9" s="184" t="s">
        <v>346</v>
      </c>
      <c r="C9" s="45">
        <v>-22.4</v>
      </c>
      <c r="D9" s="133"/>
      <c r="G9" s="187"/>
    </row>
    <row r="10" spans="1:7" ht="11" thickBot="1" x14ac:dyDescent="0.3">
      <c r="A10" s="184"/>
      <c r="B10" s="184" t="s">
        <v>347</v>
      </c>
      <c r="C10" s="45">
        <v>267.3</v>
      </c>
      <c r="D10" s="133"/>
      <c r="G10" s="187"/>
    </row>
    <row r="11" spans="1:7" ht="11" thickBot="1" x14ac:dyDescent="0.3">
      <c r="A11" s="83">
        <v>3</v>
      </c>
      <c r="B11" s="83" t="s">
        <v>348</v>
      </c>
      <c r="C11" s="45">
        <v>9727.9</v>
      </c>
      <c r="D11" s="100" t="s">
        <v>349</v>
      </c>
      <c r="G11" s="187"/>
    </row>
    <row r="12" spans="1:7" ht="11" thickBot="1" x14ac:dyDescent="0.3">
      <c r="A12" s="83" t="s">
        <v>350</v>
      </c>
      <c r="B12" s="83" t="s">
        <v>351</v>
      </c>
      <c r="C12" s="45">
        <v>1215.2</v>
      </c>
      <c r="D12" s="100" t="s">
        <v>352</v>
      </c>
      <c r="G12" s="187"/>
    </row>
    <row r="13" spans="1:7" ht="21.5" thickBot="1" x14ac:dyDescent="0.3">
      <c r="A13" s="83" t="s">
        <v>353</v>
      </c>
      <c r="B13" s="83" t="s">
        <v>354</v>
      </c>
      <c r="C13" s="99">
        <v>0</v>
      </c>
      <c r="D13" s="100" t="s">
        <v>355</v>
      </c>
      <c r="G13" s="187"/>
    </row>
    <row r="14" spans="1:7" ht="11" thickBot="1" x14ac:dyDescent="0.3">
      <c r="A14" s="142">
        <v>6</v>
      </c>
      <c r="B14" s="142" t="s">
        <v>24</v>
      </c>
      <c r="C14" s="99">
        <v>12326.2</v>
      </c>
      <c r="D14" s="100"/>
      <c r="F14" s="185"/>
      <c r="G14" s="187"/>
    </row>
    <row r="15" spans="1:7" ht="11" thickBot="1" x14ac:dyDescent="0.3">
      <c r="A15" s="317" t="s">
        <v>356</v>
      </c>
      <c r="B15" s="317"/>
      <c r="C15" s="186"/>
      <c r="D15" s="100"/>
      <c r="G15" s="187"/>
    </row>
    <row r="16" spans="1:7" ht="11" thickBot="1" x14ac:dyDescent="0.3">
      <c r="A16" s="83">
        <v>7</v>
      </c>
      <c r="B16" s="83" t="s">
        <v>357</v>
      </c>
      <c r="C16" s="99">
        <v>-1.9</v>
      </c>
      <c r="D16" s="100" t="s">
        <v>358</v>
      </c>
      <c r="G16" s="187"/>
    </row>
    <row r="17" spans="1:7" ht="21.5" thickBot="1" x14ac:dyDescent="0.3">
      <c r="A17" s="83">
        <v>8</v>
      </c>
      <c r="B17" s="83" t="s">
        <v>359</v>
      </c>
      <c r="C17" s="99">
        <v>-410.8</v>
      </c>
      <c r="D17" s="100" t="s">
        <v>360</v>
      </c>
      <c r="G17" s="187"/>
    </row>
    <row r="18" spans="1:7" ht="11" thickBot="1" x14ac:dyDescent="0.3">
      <c r="A18" s="83">
        <v>12</v>
      </c>
      <c r="B18" s="83" t="s">
        <v>361</v>
      </c>
      <c r="C18" s="99">
        <v>-148.80000000000001</v>
      </c>
      <c r="D18" s="100" t="s">
        <v>362</v>
      </c>
      <c r="G18" s="187"/>
    </row>
    <row r="19" spans="1:7" ht="11" thickBot="1" x14ac:dyDescent="0.3">
      <c r="A19" s="142">
        <v>28</v>
      </c>
      <c r="B19" s="142" t="s">
        <v>25</v>
      </c>
      <c r="C19" s="45">
        <v>-561.5</v>
      </c>
      <c r="D19" s="100"/>
      <c r="F19" s="187"/>
      <c r="G19" s="187"/>
    </row>
    <row r="20" spans="1:7" ht="11" thickBot="1" x14ac:dyDescent="0.3">
      <c r="A20" s="142">
        <v>29</v>
      </c>
      <c r="B20" s="142" t="s">
        <v>21</v>
      </c>
      <c r="C20" s="45">
        <v>11764.7</v>
      </c>
      <c r="D20" s="100"/>
      <c r="F20" s="188"/>
      <c r="G20" s="187"/>
    </row>
    <row r="21" spans="1:7" ht="11" thickBot="1" x14ac:dyDescent="0.3">
      <c r="A21" s="317" t="s">
        <v>363</v>
      </c>
      <c r="B21" s="317"/>
      <c r="C21" s="109"/>
      <c r="D21" s="100"/>
      <c r="G21" s="187"/>
    </row>
    <row r="22" spans="1:7" ht="11" thickBot="1" x14ac:dyDescent="0.3">
      <c r="A22" s="142">
        <v>36</v>
      </c>
      <c r="B22" s="46" t="s">
        <v>26</v>
      </c>
      <c r="C22" s="99">
        <v>0</v>
      </c>
      <c r="D22" s="100"/>
      <c r="F22" s="185"/>
      <c r="G22" s="187"/>
    </row>
    <row r="23" spans="1:7" ht="11" thickBot="1" x14ac:dyDescent="0.3">
      <c r="A23" s="317" t="s">
        <v>364</v>
      </c>
      <c r="B23" s="317"/>
      <c r="C23" s="189"/>
      <c r="D23" s="100"/>
      <c r="G23" s="187"/>
    </row>
    <row r="24" spans="1:7" ht="11" thickBot="1" x14ac:dyDescent="0.3">
      <c r="A24" s="190">
        <v>43</v>
      </c>
      <c r="B24" s="191" t="s">
        <v>27</v>
      </c>
      <c r="C24" s="99">
        <v>0</v>
      </c>
      <c r="D24" s="100"/>
      <c r="F24" s="185"/>
      <c r="G24" s="187"/>
    </row>
    <row r="25" spans="1:7" ht="11" thickBot="1" x14ac:dyDescent="0.3">
      <c r="A25" s="190">
        <v>44</v>
      </c>
      <c r="B25" s="191" t="s">
        <v>28</v>
      </c>
      <c r="C25" s="99">
        <v>0</v>
      </c>
      <c r="D25" s="100"/>
      <c r="F25" s="185"/>
      <c r="G25" s="187"/>
    </row>
    <row r="26" spans="1:7" ht="11" thickBot="1" x14ac:dyDescent="0.3">
      <c r="A26" s="190">
        <v>45</v>
      </c>
      <c r="B26" s="191" t="s">
        <v>29</v>
      </c>
      <c r="C26" s="99">
        <v>11764.7</v>
      </c>
      <c r="D26" s="100"/>
      <c r="G26" s="187"/>
    </row>
    <row r="27" spans="1:7" ht="11" thickBot="1" x14ac:dyDescent="0.3">
      <c r="A27" s="316" t="s">
        <v>365</v>
      </c>
      <c r="B27" s="316"/>
      <c r="C27" s="189"/>
      <c r="D27" s="100"/>
      <c r="G27" s="187"/>
    </row>
    <row r="28" spans="1:7" ht="11" thickBot="1" x14ac:dyDescent="0.3">
      <c r="A28" s="192">
        <v>46</v>
      </c>
      <c r="B28" s="175" t="s">
        <v>339</v>
      </c>
      <c r="C28" s="99">
        <v>1063</v>
      </c>
      <c r="D28" s="100" t="s">
        <v>366</v>
      </c>
      <c r="G28" s="187"/>
    </row>
    <row r="29" spans="1:7" ht="11" thickBot="1" x14ac:dyDescent="0.3">
      <c r="A29" s="190">
        <v>51</v>
      </c>
      <c r="B29" s="191" t="s">
        <v>30</v>
      </c>
      <c r="C29" s="99">
        <v>1063</v>
      </c>
      <c r="D29" s="100"/>
      <c r="G29" s="187"/>
    </row>
    <row r="30" spans="1:7" ht="11" thickBot="1" x14ac:dyDescent="0.3">
      <c r="A30" s="316" t="s">
        <v>367</v>
      </c>
      <c r="B30" s="316"/>
      <c r="C30" s="189"/>
      <c r="D30" s="100"/>
      <c r="G30" s="187"/>
    </row>
    <row r="31" spans="1:7" ht="11" thickBot="1" x14ac:dyDescent="0.3">
      <c r="A31" s="190">
        <v>57</v>
      </c>
      <c r="B31" s="191" t="s">
        <v>138</v>
      </c>
      <c r="C31" s="99">
        <v>0</v>
      </c>
      <c r="D31" s="100"/>
      <c r="G31" s="187"/>
    </row>
    <row r="32" spans="1:7" ht="11" thickBot="1" x14ac:dyDescent="0.3">
      <c r="A32" s="190">
        <v>58</v>
      </c>
      <c r="B32" s="191" t="s">
        <v>139</v>
      </c>
      <c r="C32" s="99">
        <v>1063</v>
      </c>
      <c r="D32" s="100"/>
      <c r="G32" s="187"/>
    </row>
    <row r="33" spans="1:7" ht="21.5" thickBot="1" x14ac:dyDescent="0.3">
      <c r="A33" s="190">
        <v>59</v>
      </c>
      <c r="B33" s="191" t="s">
        <v>140</v>
      </c>
      <c r="C33" s="99">
        <v>12827.7</v>
      </c>
      <c r="D33" s="100"/>
      <c r="F33" s="187"/>
      <c r="G33" s="187"/>
    </row>
    <row r="34" spans="1:7" ht="11" thickBot="1" x14ac:dyDescent="0.3">
      <c r="A34" s="190">
        <v>60</v>
      </c>
      <c r="B34" s="191" t="s">
        <v>368</v>
      </c>
      <c r="C34" s="99">
        <v>85261</v>
      </c>
      <c r="D34" s="100"/>
      <c r="G34" s="187"/>
    </row>
    <row r="35" spans="1:7" ht="11" thickBot="1" x14ac:dyDescent="0.3">
      <c r="A35" s="317" t="s">
        <v>369</v>
      </c>
      <c r="B35" s="317"/>
      <c r="C35" s="189"/>
      <c r="D35" s="100"/>
      <c r="G35" s="187"/>
    </row>
    <row r="36" spans="1:7" ht="11" thickBot="1" x14ac:dyDescent="0.3">
      <c r="A36" s="192">
        <v>61</v>
      </c>
      <c r="B36" s="100" t="s">
        <v>141</v>
      </c>
      <c r="C36" s="128">
        <v>0.13800882152828287</v>
      </c>
      <c r="D36" s="100" t="s">
        <v>153</v>
      </c>
      <c r="G36" s="187"/>
    </row>
    <row r="37" spans="1:7" ht="11" thickBot="1" x14ac:dyDescent="0.3">
      <c r="A37" s="192">
        <v>62</v>
      </c>
      <c r="B37" s="100" t="s">
        <v>142</v>
      </c>
      <c r="C37" s="128">
        <v>0.13800882152828287</v>
      </c>
      <c r="D37" s="100" t="s">
        <v>154</v>
      </c>
      <c r="G37" s="187"/>
    </row>
    <row r="38" spans="1:7" ht="11" thickBot="1" x14ac:dyDescent="0.3">
      <c r="A38" s="192">
        <v>63</v>
      </c>
      <c r="B38" s="100" t="s">
        <v>143</v>
      </c>
      <c r="C38" s="128">
        <v>0.15047861483236752</v>
      </c>
      <c r="D38" s="100" t="s">
        <v>2</v>
      </c>
      <c r="G38" s="187"/>
    </row>
    <row r="39" spans="1:7" ht="53" thickBot="1" x14ac:dyDescent="0.3">
      <c r="A39" s="192">
        <v>64</v>
      </c>
      <c r="B39" s="100" t="s">
        <v>370</v>
      </c>
      <c r="C39" s="99">
        <v>5084.4000000000005</v>
      </c>
      <c r="D39" s="100" t="s">
        <v>371</v>
      </c>
      <c r="G39" s="187"/>
    </row>
    <row r="40" spans="1:7" ht="11" thickBot="1" x14ac:dyDescent="0.3">
      <c r="A40" s="192">
        <v>65</v>
      </c>
      <c r="B40" s="100" t="s">
        <v>372</v>
      </c>
      <c r="C40" s="99">
        <v>2131.5</v>
      </c>
      <c r="D40" s="100"/>
      <c r="G40" s="187"/>
    </row>
    <row r="41" spans="1:7" ht="11" thickBot="1" x14ac:dyDescent="0.3">
      <c r="A41" s="192">
        <v>66</v>
      </c>
      <c r="B41" s="100" t="s">
        <v>373</v>
      </c>
      <c r="C41" s="193">
        <v>2.1</v>
      </c>
      <c r="D41" s="100"/>
      <c r="G41" s="187"/>
    </row>
    <row r="42" spans="1:7" ht="11" thickBot="1" x14ac:dyDescent="0.3">
      <c r="A42" s="192">
        <v>67</v>
      </c>
      <c r="B42" s="100" t="s">
        <v>374</v>
      </c>
      <c r="C42" s="99">
        <v>2524.5</v>
      </c>
      <c r="D42" s="100"/>
      <c r="G42" s="187"/>
    </row>
    <row r="43" spans="1:7" ht="21.5" thickBot="1" x14ac:dyDescent="0.3">
      <c r="A43" s="192" t="s">
        <v>375</v>
      </c>
      <c r="B43" s="100" t="s">
        <v>376</v>
      </c>
      <c r="C43" s="99">
        <v>426.3</v>
      </c>
      <c r="D43" s="100" t="s">
        <v>377</v>
      </c>
      <c r="F43" s="194"/>
      <c r="G43" s="187"/>
    </row>
    <row r="44" spans="1:7" ht="11" thickBot="1" x14ac:dyDescent="0.3">
      <c r="A44" s="317" t="s">
        <v>378</v>
      </c>
      <c r="B44" s="317"/>
      <c r="C44" s="189"/>
      <c r="D44" s="100"/>
      <c r="G44" s="187"/>
    </row>
    <row r="45" spans="1:7" ht="32" thickBot="1" x14ac:dyDescent="0.3">
      <c r="A45" s="192">
        <v>75</v>
      </c>
      <c r="B45" s="192" t="s">
        <v>379</v>
      </c>
      <c r="C45" s="99">
        <v>312.5</v>
      </c>
      <c r="D45" s="100" t="s">
        <v>380</v>
      </c>
      <c r="G45" s="187"/>
    </row>
    <row r="46" spans="1:7" s="79" customFormat="1" x14ac:dyDescent="0.25">
      <c r="A46" s="79" t="s">
        <v>230</v>
      </c>
    </row>
  </sheetData>
  <sheetProtection password="8806" sheet="1" objects="1" scenarios="1"/>
  <mergeCells count="9">
    <mergeCell ref="A30:B30"/>
    <mergeCell ref="A35:B35"/>
    <mergeCell ref="A44:B44"/>
    <mergeCell ref="A1:D1"/>
    <mergeCell ref="A4:B4"/>
    <mergeCell ref="A15:B15"/>
    <mergeCell ref="A21:B21"/>
    <mergeCell ref="A23:B23"/>
    <mergeCell ref="A27:B27"/>
  </mergeCells>
  <hyperlinks>
    <hyperlink ref="F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zoomScale="85" zoomScaleNormal="85" workbookViewId="0">
      <selection activeCell="C22" sqref="C22"/>
    </sheetView>
  </sheetViews>
  <sheetFormatPr defaultColWidth="9.1796875" defaultRowHeight="10.5" x14ac:dyDescent="0.25"/>
  <cols>
    <col min="1" max="1" width="5.26953125" style="4" customWidth="1"/>
    <col min="2" max="2" width="58.7265625" style="4" customWidth="1"/>
    <col min="3" max="3" width="13" style="4" customWidth="1"/>
    <col min="4" max="16384" width="9.1796875" style="4"/>
  </cols>
  <sheetData>
    <row r="1" spans="1:5" ht="14.5" x14ac:dyDescent="0.35">
      <c r="A1" s="318"/>
      <c r="B1" s="318"/>
      <c r="C1" s="318"/>
      <c r="D1" s="318"/>
      <c r="E1" s="32" t="s">
        <v>73</v>
      </c>
    </row>
    <row r="2" spans="1:5" ht="21.5" thickBot="1" x14ac:dyDescent="0.3">
      <c r="A2" s="319"/>
      <c r="B2" s="319"/>
      <c r="C2" s="144" t="s">
        <v>381</v>
      </c>
      <c r="D2" s="195"/>
    </row>
    <row r="3" spans="1:5" ht="11" thickBot="1" x14ac:dyDescent="0.3">
      <c r="A3" s="196">
        <v>1</v>
      </c>
      <c r="B3" s="197" t="s">
        <v>382</v>
      </c>
      <c r="C3" s="198">
        <v>150603.79999999999</v>
      </c>
      <c r="D3" s="195"/>
    </row>
    <row r="4" spans="1:5" ht="21.5" thickBot="1" x14ac:dyDescent="0.3">
      <c r="A4" s="83">
        <v>2</v>
      </c>
      <c r="B4" s="82" t="s">
        <v>383</v>
      </c>
      <c r="C4" s="64">
        <v>20.100000000000001</v>
      </c>
      <c r="D4" s="195"/>
    </row>
    <row r="5" spans="1:5" ht="42.5" thickBot="1" x14ac:dyDescent="0.3">
      <c r="A5" s="83">
        <v>3</v>
      </c>
      <c r="B5" s="82" t="s">
        <v>384</v>
      </c>
      <c r="C5" s="64">
        <v>0</v>
      </c>
      <c r="D5" s="195"/>
    </row>
    <row r="6" spans="1:5" ht="11" thickBot="1" x14ac:dyDescent="0.3">
      <c r="A6" s="83">
        <v>4</v>
      </c>
      <c r="B6" s="82" t="s">
        <v>385</v>
      </c>
      <c r="C6" s="64">
        <v>2276.8000000000002</v>
      </c>
      <c r="D6" s="195"/>
    </row>
    <row r="7" spans="1:5" ht="11" thickBot="1" x14ac:dyDescent="0.3">
      <c r="A7" s="83">
        <v>5</v>
      </c>
      <c r="B7" s="82" t="s">
        <v>386</v>
      </c>
      <c r="C7" s="64">
        <v>4.8</v>
      </c>
      <c r="D7" s="195"/>
    </row>
    <row r="8" spans="1:5" ht="21.5" thickBot="1" x14ac:dyDescent="0.3">
      <c r="A8" s="83">
        <v>6</v>
      </c>
      <c r="B8" s="82" t="s">
        <v>387</v>
      </c>
      <c r="C8" s="64">
        <v>9772.7000000000007</v>
      </c>
      <c r="D8" s="195"/>
    </row>
    <row r="9" spans="1:5" ht="32" thickBot="1" x14ac:dyDescent="0.3">
      <c r="A9" s="83" t="s">
        <v>388</v>
      </c>
      <c r="B9" s="82" t="s">
        <v>389</v>
      </c>
      <c r="C9" s="64">
        <v>0</v>
      </c>
      <c r="D9" s="195"/>
    </row>
    <row r="10" spans="1:5" ht="21.5" thickBot="1" x14ac:dyDescent="0.3">
      <c r="A10" s="83" t="s">
        <v>390</v>
      </c>
      <c r="B10" s="82" t="s">
        <v>391</v>
      </c>
      <c r="C10" s="64">
        <v>0</v>
      </c>
      <c r="D10" s="195"/>
    </row>
    <row r="11" spans="1:5" ht="11" thickBot="1" x14ac:dyDescent="0.3">
      <c r="A11" s="83">
        <v>7</v>
      </c>
      <c r="B11" s="82" t="s">
        <v>392</v>
      </c>
      <c r="C11" s="199">
        <v>18.100000000000001</v>
      </c>
      <c r="D11" s="195"/>
    </row>
    <row r="12" spans="1:5" s="202" customFormat="1" ht="11" thickBot="1" x14ac:dyDescent="0.3">
      <c r="A12" s="142">
        <v>8</v>
      </c>
      <c r="B12" s="46" t="s">
        <v>134</v>
      </c>
      <c r="C12" s="200">
        <v>162696.4</v>
      </c>
      <c r="D12" s="201"/>
    </row>
    <row r="13" spans="1:5" x14ac:dyDescent="0.25">
      <c r="C13" s="187"/>
    </row>
    <row r="15" spans="1:5" x14ac:dyDescent="0.25">
      <c r="C15" s="120"/>
    </row>
  </sheetData>
  <sheetProtection password="8806" sheet="1" objects="1" scenarios="1"/>
  <mergeCells count="2">
    <mergeCell ref="A1:D1"/>
    <mergeCell ref="A2:B2"/>
  </mergeCells>
  <hyperlinks>
    <hyperlink ref="E1" location="'Spis treści'!A1" display="Spis treści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zoomScale="85" zoomScaleNormal="85" workbookViewId="0">
      <selection activeCell="C39" sqref="C39"/>
    </sheetView>
  </sheetViews>
  <sheetFormatPr defaultColWidth="9.1796875" defaultRowHeight="10.5" x14ac:dyDescent="0.25"/>
  <cols>
    <col min="1" max="1" width="7" style="4" customWidth="1"/>
    <col min="2" max="2" width="58.7265625" style="4" customWidth="1"/>
    <col min="3" max="3" width="17.453125" style="4" customWidth="1"/>
    <col min="4" max="4" width="9.1796875" style="126"/>
    <col min="5" max="16384" width="9.1796875" style="4"/>
  </cols>
  <sheetData>
    <row r="1" spans="1:5" ht="15.75" customHeight="1" x14ac:dyDescent="0.35">
      <c r="A1" s="203"/>
      <c r="B1" s="203"/>
      <c r="C1" s="203"/>
      <c r="D1" s="124"/>
      <c r="E1" s="32" t="s">
        <v>73</v>
      </c>
    </row>
    <row r="2" spans="1:5" ht="53" thickBot="1" x14ac:dyDescent="0.3">
      <c r="A2" s="321"/>
      <c r="B2" s="321"/>
      <c r="C2" s="101" t="s">
        <v>146</v>
      </c>
      <c r="D2" s="125"/>
    </row>
    <row r="3" spans="1:5" ht="25" customHeight="1" thickBot="1" x14ac:dyDescent="0.3">
      <c r="A3" s="320" t="s">
        <v>393</v>
      </c>
      <c r="B3" s="320"/>
      <c r="C3" s="64"/>
      <c r="D3" s="125"/>
    </row>
    <row r="4" spans="1:5" ht="32" thickBot="1" x14ac:dyDescent="0.3">
      <c r="A4" s="83">
        <v>1</v>
      </c>
      <c r="B4" s="82" t="s">
        <v>394</v>
      </c>
      <c r="C4" s="64">
        <v>149287</v>
      </c>
      <c r="D4" s="125"/>
    </row>
    <row r="5" spans="1:5" ht="11" thickBot="1" x14ac:dyDescent="0.3">
      <c r="A5" s="83">
        <v>2</v>
      </c>
      <c r="B5" s="82" t="s">
        <v>395</v>
      </c>
      <c r="C5" s="64">
        <v>-294.2</v>
      </c>
      <c r="D5" s="125"/>
    </row>
    <row r="6" spans="1:5" ht="32" thickBot="1" x14ac:dyDescent="0.3">
      <c r="A6" s="142">
        <v>3</v>
      </c>
      <c r="B6" s="46" t="s">
        <v>396</v>
      </c>
      <c r="C6" s="109">
        <v>148992.79999999999</v>
      </c>
      <c r="D6" s="119"/>
    </row>
    <row r="7" spans="1:5" ht="11" thickBot="1" x14ac:dyDescent="0.3">
      <c r="A7" s="320" t="s">
        <v>397</v>
      </c>
      <c r="B7" s="320"/>
      <c r="C7" s="64"/>
      <c r="D7" s="125"/>
    </row>
    <row r="8" spans="1:5" ht="32" thickBot="1" x14ac:dyDescent="0.3">
      <c r="A8" s="83">
        <v>4</v>
      </c>
      <c r="B8" s="82" t="s">
        <v>398</v>
      </c>
      <c r="C8" s="64">
        <v>2914.1</v>
      </c>
      <c r="D8" s="125"/>
    </row>
    <row r="9" spans="1:5" ht="32" thickBot="1" x14ac:dyDescent="0.3">
      <c r="A9" s="83">
        <v>5</v>
      </c>
      <c r="B9" s="82" t="s">
        <v>399</v>
      </c>
      <c r="C9" s="64">
        <v>1348.8</v>
      </c>
      <c r="D9" s="125"/>
    </row>
    <row r="10" spans="1:5" ht="11" thickBot="1" x14ac:dyDescent="0.3">
      <c r="A10" s="82" t="s">
        <v>400</v>
      </c>
      <c r="B10" s="82" t="s">
        <v>401</v>
      </c>
      <c r="C10" s="64"/>
      <c r="D10" s="125"/>
    </row>
    <row r="11" spans="1:5" ht="32" thickBot="1" x14ac:dyDescent="0.3">
      <c r="A11" s="83">
        <v>6</v>
      </c>
      <c r="B11" s="82" t="s">
        <v>402</v>
      </c>
      <c r="C11" s="64">
        <v>0</v>
      </c>
      <c r="D11" s="125"/>
    </row>
    <row r="12" spans="1:5" ht="32" thickBot="1" x14ac:dyDescent="0.3">
      <c r="A12" s="83">
        <v>7</v>
      </c>
      <c r="B12" s="82" t="s">
        <v>403</v>
      </c>
      <c r="C12" s="64">
        <v>-568.29999999999995</v>
      </c>
      <c r="D12" s="125"/>
    </row>
    <row r="13" spans="1:5" ht="21.5" thickBot="1" x14ac:dyDescent="0.3">
      <c r="A13" s="83">
        <v>8</v>
      </c>
      <c r="B13" s="82" t="s">
        <v>404</v>
      </c>
      <c r="C13" s="64">
        <v>0</v>
      </c>
      <c r="D13" s="125"/>
    </row>
    <row r="14" spans="1:5" ht="21.5" thickBot="1" x14ac:dyDescent="0.3">
      <c r="A14" s="83">
        <v>9</v>
      </c>
      <c r="B14" s="82" t="s">
        <v>405</v>
      </c>
      <c r="C14" s="64">
        <v>0</v>
      </c>
      <c r="D14" s="125"/>
    </row>
    <row r="15" spans="1:5" ht="21.5" thickBot="1" x14ac:dyDescent="0.3">
      <c r="A15" s="83">
        <v>10</v>
      </c>
      <c r="B15" s="82" t="s">
        <v>406</v>
      </c>
      <c r="C15" s="64">
        <v>0</v>
      </c>
      <c r="D15" s="125"/>
    </row>
    <row r="16" spans="1:5" ht="11" thickBot="1" x14ac:dyDescent="0.3">
      <c r="A16" s="142">
        <v>11</v>
      </c>
      <c r="B16" s="46" t="s">
        <v>407</v>
      </c>
      <c r="C16" s="109">
        <v>3694.5999999999995</v>
      </c>
      <c r="D16" s="119"/>
    </row>
    <row r="17" spans="1:4" ht="11" thickBot="1" x14ac:dyDescent="0.3">
      <c r="A17" s="320" t="s">
        <v>408</v>
      </c>
      <c r="B17" s="320"/>
      <c r="C17" s="64"/>
      <c r="D17" s="125"/>
    </row>
    <row r="18" spans="1:4" ht="32" thickBot="1" x14ac:dyDescent="0.3">
      <c r="A18" s="83">
        <v>12</v>
      </c>
      <c r="B18" s="82" t="s">
        <v>409</v>
      </c>
      <c r="C18" s="64">
        <v>231.4</v>
      </c>
      <c r="D18" s="125"/>
    </row>
    <row r="19" spans="1:4" ht="32" thickBot="1" x14ac:dyDescent="0.3">
      <c r="A19" s="83">
        <v>13</v>
      </c>
      <c r="B19" s="82" t="s">
        <v>410</v>
      </c>
      <c r="C19" s="64">
        <v>0</v>
      </c>
      <c r="D19" s="125"/>
    </row>
    <row r="20" spans="1:4" ht="21.5" thickBot="1" x14ac:dyDescent="0.3">
      <c r="A20" s="83">
        <v>14</v>
      </c>
      <c r="B20" s="82" t="s">
        <v>411</v>
      </c>
      <c r="C20" s="64">
        <v>4.8</v>
      </c>
      <c r="D20" s="125"/>
    </row>
    <row r="21" spans="1:4" ht="32" thickBot="1" x14ac:dyDescent="0.3">
      <c r="A21" s="83" t="s">
        <v>412</v>
      </c>
      <c r="B21" s="82" t="s">
        <v>413</v>
      </c>
      <c r="C21" s="64">
        <v>0</v>
      </c>
      <c r="D21" s="125"/>
    </row>
    <row r="22" spans="1:4" ht="11" thickBot="1" x14ac:dyDescent="0.3">
      <c r="A22" s="83">
        <v>15</v>
      </c>
      <c r="B22" s="82" t="s">
        <v>414</v>
      </c>
      <c r="C22" s="64">
        <v>0</v>
      </c>
      <c r="D22" s="125"/>
    </row>
    <row r="23" spans="1:4" ht="32" thickBot="1" x14ac:dyDescent="0.3">
      <c r="A23" s="83" t="s">
        <v>415</v>
      </c>
      <c r="B23" s="82" t="s">
        <v>416</v>
      </c>
      <c r="C23" s="64">
        <v>0</v>
      </c>
      <c r="D23" s="125"/>
    </row>
    <row r="24" spans="1:4" ht="21.5" thickBot="1" x14ac:dyDescent="0.3">
      <c r="A24" s="142">
        <v>16</v>
      </c>
      <c r="B24" s="46" t="s">
        <v>417</v>
      </c>
      <c r="C24" s="109">
        <v>236.20000000000002</v>
      </c>
      <c r="D24" s="119"/>
    </row>
    <row r="25" spans="1:4" ht="11" thickBot="1" x14ac:dyDescent="0.3">
      <c r="A25" s="320" t="s">
        <v>418</v>
      </c>
      <c r="B25" s="320"/>
      <c r="C25" s="64"/>
      <c r="D25" s="125"/>
    </row>
    <row r="26" spans="1:4" ht="11" thickBot="1" x14ac:dyDescent="0.3">
      <c r="A26" s="83">
        <v>17</v>
      </c>
      <c r="B26" s="82" t="s">
        <v>419</v>
      </c>
      <c r="C26" s="64">
        <v>34308.300000000003</v>
      </c>
      <c r="D26" s="125"/>
    </row>
    <row r="27" spans="1:4" ht="11" thickBot="1" x14ac:dyDescent="0.3">
      <c r="A27" s="83">
        <v>18</v>
      </c>
      <c r="B27" s="82" t="s">
        <v>420</v>
      </c>
      <c r="C27" s="64">
        <v>-24535.599999999999</v>
      </c>
      <c r="D27" s="125"/>
    </row>
    <row r="28" spans="1:4" ht="11" thickBot="1" x14ac:dyDescent="0.3">
      <c r="A28" s="142">
        <v>19</v>
      </c>
      <c r="B28" s="46" t="s">
        <v>421</v>
      </c>
      <c r="C28" s="109">
        <v>9772.7000000000044</v>
      </c>
      <c r="D28" s="119"/>
    </row>
    <row r="29" spans="1:4" ht="25" customHeight="1" thickBot="1" x14ac:dyDescent="0.3">
      <c r="A29" s="320" t="s">
        <v>422</v>
      </c>
      <c r="B29" s="320"/>
      <c r="C29" s="64"/>
      <c r="D29" s="125"/>
    </row>
    <row r="30" spans="1:4" ht="21.5" thickBot="1" x14ac:dyDescent="0.3">
      <c r="A30" s="83" t="s">
        <v>423</v>
      </c>
      <c r="B30" s="82" t="s">
        <v>424</v>
      </c>
      <c r="C30" s="64">
        <v>0</v>
      </c>
      <c r="D30" s="125"/>
    </row>
    <row r="31" spans="1:4" ht="21.5" thickBot="1" x14ac:dyDescent="0.3">
      <c r="A31" s="83" t="s">
        <v>425</v>
      </c>
      <c r="B31" s="82" t="s">
        <v>426</v>
      </c>
      <c r="C31" s="64">
        <v>0</v>
      </c>
      <c r="D31" s="125"/>
    </row>
    <row r="32" spans="1:4" ht="11" thickBot="1" x14ac:dyDescent="0.3">
      <c r="A32" s="320" t="s">
        <v>147</v>
      </c>
      <c r="B32" s="320"/>
      <c r="C32" s="64"/>
      <c r="D32" s="125"/>
    </row>
    <row r="33" spans="1:4" ht="11" thickBot="1" x14ac:dyDescent="0.3">
      <c r="A33" s="142">
        <v>20</v>
      </c>
      <c r="B33" s="46" t="s">
        <v>148</v>
      </c>
      <c r="C33" s="64">
        <v>11764.7</v>
      </c>
      <c r="D33" s="125"/>
    </row>
    <row r="34" spans="1:4" ht="21.5" thickBot="1" x14ac:dyDescent="0.3">
      <c r="A34" s="142">
        <v>21</v>
      </c>
      <c r="B34" s="46" t="s">
        <v>149</v>
      </c>
      <c r="C34" s="109">
        <v>162696.29999999999</v>
      </c>
      <c r="D34" s="119"/>
    </row>
    <row r="35" spans="1:4" ht="11" thickBot="1" x14ac:dyDescent="0.3">
      <c r="A35" s="320" t="s">
        <v>150</v>
      </c>
      <c r="B35" s="320"/>
      <c r="C35" s="109"/>
      <c r="D35" s="125"/>
    </row>
    <row r="36" spans="1:4" ht="11" thickBot="1" x14ac:dyDescent="0.3">
      <c r="A36" s="142">
        <v>22</v>
      </c>
      <c r="B36" s="46" t="s">
        <v>150</v>
      </c>
      <c r="C36" s="282">
        <v>7.2310802396858456E-2</v>
      </c>
      <c r="D36" s="125"/>
    </row>
    <row r="37" spans="1:4" ht="11" thickBot="1" x14ac:dyDescent="0.3">
      <c r="A37" s="320" t="s">
        <v>151</v>
      </c>
      <c r="B37" s="320"/>
      <c r="C37" s="109"/>
      <c r="D37" s="125"/>
    </row>
    <row r="38" spans="1:4" ht="11" thickBot="1" x14ac:dyDescent="0.3">
      <c r="A38" s="83" t="s">
        <v>136</v>
      </c>
      <c r="B38" s="82" t="s">
        <v>152</v>
      </c>
      <c r="C38" s="64" t="s">
        <v>544</v>
      </c>
      <c r="D38" s="125"/>
    </row>
    <row r="39" spans="1:4" ht="21.5" thickBot="1" x14ac:dyDescent="0.3">
      <c r="A39" s="83" t="s">
        <v>427</v>
      </c>
      <c r="B39" s="82" t="s">
        <v>428</v>
      </c>
      <c r="C39" s="64"/>
      <c r="D39" s="125"/>
    </row>
    <row r="42" spans="1:4" x14ac:dyDescent="0.25">
      <c r="C42" s="188"/>
    </row>
    <row r="43" spans="1:4" x14ac:dyDescent="0.25">
      <c r="C43" s="188"/>
    </row>
    <row r="44" spans="1:4" x14ac:dyDescent="0.25">
      <c r="C44" s="204"/>
    </row>
  </sheetData>
  <sheetProtection password="8806" sheet="1" objects="1" scenarios="1"/>
  <mergeCells count="9">
    <mergeCell ref="A32:B32"/>
    <mergeCell ref="A35:B35"/>
    <mergeCell ref="A37:B37"/>
    <mergeCell ref="A2:B2"/>
    <mergeCell ref="A3:B3"/>
    <mergeCell ref="A7:B7"/>
    <mergeCell ref="A17:B17"/>
    <mergeCell ref="A25:B25"/>
    <mergeCell ref="A29:B29"/>
  </mergeCells>
  <hyperlinks>
    <hyperlink ref="E1" location="'Spis treści'!A1" display="Spis treści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6"/>
  <dimension ref="A1:E30"/>
  <sheetViews>
    <sheetView zoomScale="85" zoomScaleNormal="85" workbookViewId="0">
      <selection activeCell="B15" sqref="B15"/>
    </sheetView>
  </sheetViews>
  <sheetFormatPr defaultColWidth="9.1796875" defaultRowHeight="14.5" x14ac:dyDescent="0.35"/>
  <cols>
    <col min="1" max="1" width="4.81640625" style="17" customWidth="1"/>
    <col min="2" max="2" width="83.453125" style="17" customWidth="1"/>
    <col min="3" max="3" width="17.81640625" style="17" customWidth="1"/>
    <col min="4" max="4" width="9.1796875" style="40"/>
    <col min="5" max="5" width="9.1796875" style="40" bestFit="1" customWidth="1"/>
    <col min="6" max="6" width="11.7265625" style="40" customWidth="1"/>
    <col min="7" max="16384" width="9.1796875" style="40"/>
  </cols>
  <sheetData>
    <row r="1" spans="1:5" ht="27" customHeight="1" x14ac:dyDescent="0.35">
      <c r="A1" s="39"/>
      <c r="B1" s="39"/>
      <c r="C1" s="39"/>
      <c r="D1" s="39"/>
      <c r="E1" s="143" t="s">
        <v>73</v>
      </c>
    </row>
    <row r="2" spans="1:5" ht="15" thickBot="1" x14ac:dyDescent="0.4">
      <c r="A2" s="53"/>
      <c r="B2" s="53"/>
      <c r="C2" s="110"/>
      <c r="D2" s="41"/>
    </row>
    <row r="3" spans="1:5" ht="15" thickBot="1" x14ac:dyDescent="0.4">
      <c r="A3" s="54"/>
      <c r="B3" s="54" t="s">
        <v>116</v>
      </c>
      <c r="C3" s="111"/>
      <c r="D3" s="41"/>
    </row>
    <row r="4" spans="1:5" ht="15" thickBot="1" x14ac:dyDescent="0.4">
      <c r="A4" s="55">
        <v>1</v>
      </c>
      <c r="B4" s="52" t="s">
        <v>117</v>
      </c>
      <c r="C4" s="112">
        <v>11764.7</v>
      </c>
      <c r="D4" s="41"/>
      <c r="E4" s="42"/>
    </row>
    <row r="5" spans="1:5" ht="32" thickBot="1" x14ac:dyDescent="0.4">
      <c r="A5" s="55">
        <v>2</v>
      </c>
      <c r="B5" s="52" t="s">
        <v>118</v>
      </c>
      <c r="C5" s="112">
        <v>11497.4</v>
      </c>
      <c r="D5" s="41"/>
      <c r="E5" s="42"/>
    </row>
    <row r="6" spans="1:5" ht="15" thickBot="1" x14ac:dyDescent="0.4">
      <c r="A6" s="55">
        <v>3</v>
      </c>
      <c r="B6" s="52" t="s">
        <v>119</v>
      </c>
      <c r="C6" s="112">
        <v>11764.7</v>
      </c>
      <c r="D6" s="41"/>
      <c r="E6" s="42"/>
    </row>
    <row r="7" spans="1:5" ht="32" thickBot="1" x14ac:dyDescent="0.4">
      <c r="A7" s="55">
        <v>4</v>
      </c>
      <c r="B7" s="52" t="s">
        <v>120</v>
      </c>
      <c r="C7" s="112">
        <v>11497.4</v>
      </c>
      <c r="D7" s="41"/>
      <c r="E7" s="42"/>
    </row>
    <row r="8" spans="1:5" ht="15" thickBot="1" x14ac:dyDescent="0.4">
      <c r="A8" s="55">
        <v>5</v>
      </c>
      <c r="B8" s="52" t="s">
        <v>121</v>
      </c>
      <c r="C8" s="112">
        <v>12827.7</v>
      </c>
      <c r="D8" s="41"/>
      <c r="E8" s="42"/>
    </row>
    <row r="9" spans="1:5" ht="32" thickBot="1" x14ac:dyDescent="0.4">
      <c r="A9" s="55">
        <v>6</v>
      </c>
      <c r="B9" s="52" t="s">
        <v>122</v>
      </c>
      <c r="C9" s="112">
        <v>12560.4</v>
      </c>
      <c r="D9" s="41"/>
      <c r="E9" s="42"/>
    </row>
    <row r="10" spans="1:5" ht="15" thickBot="1" x14ac:dyDescent="0.4">
      <c r="A10" s="54"/>
      <c r="B10" s="54" t="s">
        <v>123</v>
      </c>
      <c r="C10" s="111"/>
      <c r="D10" s="41"/>
      <c r="E10" s="42"/>
    </row>
    <row r="11" spans="1:5" ht="15" thickBot="1" x14ac:dyDescent="0.4">
      <c r="A11" s="55">
        <v>7</v>
      </c>
      <c r="B11" s="52" t="s">
        <v>124</v>
      </c>
      <c r="C11" s="112">
        <v>85261</v>
      </c>
      <c r="D11" s="41"/>
      <c r="E11" s="42"/>
    </row>
    <row r="12" spans="1:5" ht="32" thickBot="1" x14ac:dyDescent="0.4">
      <c r="A12" s="55">
        <v>8</v>
      </c>
      <c r="B12" s="52" t="s">
        <v>125</v>
      </c>
      <c r="C12" s="112">
        <v>85174.1</v>
      </c>
      <c r="D12" s="41"/>
      <c r="E12" s="42"/>
    </row>
    <row r="13" spans="1:5" ht="15" thickBot="1" x14ac:dyDescent="0.4">
      <c r="A13" s="54"/>
      <c r="B13" s="54" t="s">
        <v>126</v>
      </c>
      <c r="C13" s="111"/>
      <c r="D13" s="41"/>
      <c r="E13" s="42"/>
    </row>
    <row r="14" spans="1:5" ht="21.5" thickBot="1" x14ac:dyDescent="0.4">
      <c r="A14" s="55">
        <v>9</v>
      </c>
      <c r="B14" s="52" t="s">
        <v>127</v>
      </c>
      <c r="C14" s="118">
        <v>0.13800914106504272</v>
      </c>
      <c r="D14" s="41"/>
      <c r="E14" s="42"/>
    </row>
    <row r="15" spans="1:5" ht="42.5" thickBot="1" x14ac:dyDescent="0.4">
      <c r="A15" s="55">
        <v>10</v>
      </c>
      <c r="B15" s="52" t="s">
        <v>128</v>
      </c>
      <c r="C15" s="118">
        <v>0.13501131781323644</v>
      </c>
      <c r="D15" s="41"/>
      <c r="E15" s="42"/>
    </row>
    <row r="16" spans="1:5" ht="15" thickBot="1" x14ac:dyDescent="0.4">
      <c r="A16" s="55">
        <v>11</v>
      </c>
      <c r="B16" s="52" t="s">
        <v>129</v>
      </c>
      <c r="C16" s="118">
        <v>0.13800914106504272</v>
      </c>
      <c r="D16" s="41"/>
      <c r="E16" s="42"/>
    </row>
    <row r="17" spans="1:5" ht="15" hidden="1" thickBot="1" x14ac:dyDescent="0.4">
      <c r="A17" s="56"/>
      <c r="B17" s="56"/>
      <c r="C17" s="130">
        <v>0.13501131781323644</v>
      </c>
      <c r="E17" s="42"/>
    </row>
    <row r="18" spans="1:5" ht="32" thickBot="1" x14ac:dyDescent="0.4">
      <c r="A18" s="55">
        <v>12</v>
      </c>
      <c r="B18" s="52" t="s">
        <v>130</v>
      </c>
      <c r="C18" s="118">
        <v>0.13501131781323644</v>
      </c>
      <c r="E18" s="42"/>
    </row>
    <row r="19" spans="1:5" ht="15" hidden="1" thickBot="1" x14ac:dyDescent="0.4">
      <c r="A19" s="55"/>
      <c r="B19" s="52"/>
      <c r="C19" s="131">
        <v>0.14749383586304993</v>
      </c>
      <c r="E19" s="42"/>
    </row>
    <row r="20" spans="1:5" ht="15" hidden="1" thickBot="1" x14ac:dyDescent="0.4">
      <c r="A20" s="55"/>
      <c r="B20" s="52"/>
      <c r="C20" s="131">
        <v>0</v>
      </c>
      <c r="E20" s="42"/>
    </row>
    <row r="21" spans="1:5" ht="15" hidden="1" thickBot="1" x14ac:dyDescent="0.4">
      <c r="A21" s="55"/>
      <c r="B21" s="52"/>
      <c r="C21" s="131">
        <v>0</v>
      </c>
      <c r="E21" s="42"/>
    </row>
    <row r="22" spans="1:5" ht="15" hidden="1" thickBot="1" x14ac:dyDescent="0.4">
      <c r="A22" s="55"/>
      <c r="B22" s="52"/>
      <c r="C22" s="131">
        <v>0</v>
      </c>
      <c r="E22" s="42"/>
    </row>
    <row r="23" spans="1:5" ht="15" thickBot="1" x14ac:dyDescent="0.4">
      <c r="A23" s="55">
        <v>13</v>
      </c>
      <c r="B23" s="52" t="s">
        <v>131</v>
      </c>
      <c r="C23" s="118">
        <v>0.15047894107245013</v>
      </c>
      <c r="E23" s="42"/>
    </row>
    <row r="24" spans="1:5" ht="32" thickBot="1" x14ac:dyDescent="0.4">
      <c r="A24" s="55">
        <v>14</v>
      </c>
      <c r="B24" s="52" t="s">
        <v>132</v>
      </c>
      <c r="C24" s="118">
        <v>0.14749383586304993</v>
      </c>
      <c r="E24" s="42"/>
    </row>
    <row r="25" spans="1:5" ht="15" thickBot="1" x14ac:dyDescent="0.4">
      <c r="A25" s="54"/>
      <c r="B25" s="54" t="s">
        <v>133</v>
      </c>
      <c r="C25" s="111"/>
    </row>
    <row r="26" spans="1:5" ht="15" thickBot="1" x14ac:dyDescent="0.4">
      <c r="A26" s="55">
        <v>15</v>
      </c>
      <c r="B26" s="52" t="s">
        <v>134</v>
      </c>
      <c r="C26" s="112">
        <v>162696.29999999999</v>
      </c>
    </row>
    <row r="27" spans="1:5" ht="15" thickBot="1" x14ac:dyDescent="0.4">
      <c r="A27" s="55">
        <v>16</v>
      </c>
      <c r="B27" s="52" t="s">
        <v>133</v>
      </c>
      <c r="C27" s="118">
        <v>7.2310802396858456E-2</v>
      </c>
    </row>
    <row r="28" spans="1:5" ht="32" thickBot="1" x14ac:dyDescent="0.4">
      <c r="A28" s="55">
        <v>17</v>
      </c>
      <c r="B28" s="52" t="s">
        <v>135</v>
      </c>
      <c r="C28" s="118">
        <v>7.0800000000000002E-2</v>
      </c>
    </row>
    <row r="30" spans="1:5" x14ac:dyDescent="0.35">
      <c r="C30" s="147"/>
    </row>
  </sheetData>
  <sheetProtection password="8806" sheet="1" objects="1" scenarios="1"/>
  <hyperlinks>
    <hyperlink ref="E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7"/>
  <dimension ref="A1:V52"/>
  <sheetViews>
    <sheetView zoomScale="85" zoomScaleNormal="85" zoomScaleSheetLayoutView="100" workbookViewId="0">
      <selection activeCell="D25" sqref="D25"/>
    </sheetView>
  </sheetViews>
  <sheetFormatPr defaultColWidth="9.1796875" defaultRowHeight="10.5" x14ac:dyDescent="0.25"/>
  <cols>
    <col min="1" max="1" width="12.1796875" style="12" customWidth="1"/>
    <col min="2" max="2" width="4.81640625" style="12" customWidth="1"/>
    <col min="3" max="3" width="54.54296875" style="8" customWidth="1"/>
    <col min="4" max="4" width="11.81640625" style="8" customWidth="1"/>
    <col min="5" max="6" width="11.81640625" style="12" customWidth="1"/>
    <col min="7" max="7" width="11.81640625" style="8" customWidth="1"/>
    <col min="8" max="9" width="11.81640625" style="12" customWidth="1"/>
    <col min="10" max="11" width="11.81640625" style="8" customWidth="1"/>
    <col min="12" max="12" width="10.1796875" style="8" customWidth="1"/>
    <col min="13" max="13" width="9.1796875" style="8" bestFit="1" customWidth="1"/>
    <col min="14" max="16384" width="9.1796875" style="8"/>
  </cols>
  <sheetData>
    <row r="1" spans="1:22" ht="14.5" x14ac:dyDescent="0.35">
      <c r="C1" s="7"/>
      <c r="D1" s="7"/>
      <c r="E1" s="7"/>
      <c r="F1" s="7"/>
      <c r="G1" s="7"/>
      <c r="H1" s="324" t="s">
        <v>32</v>
      </c>
      <c r="I1" s="325"/>
      <c r="J1" s="325"/>
      <c r="K1" s="325"/>
      <c r="M1" s="32" t="s">
        <v>73</v>
      </c>
    </row>
    <row r="2" spans="1:22" ht="11" thickBot="1" x14ac:dyDescent="0.3">
      <c r="C2" s="9"/>
      <c r="D2" s="322" t="s">
        <v>31</v>
      </c>
      <c r="E2" s="323"/>
      <c r="F2" s="323"/>
      <c r="G2" s="323"/>
      <c r="H2" s="326"/>
      <c r="I2" s="326"/>
      <c r="J2" s="326"/>
      <c r="K2" s="326"/>
    </row>
    <row r="3" spans="1:22" s="43" customFormat="1" ht="21.5" thickBot="1" x14ac:dyDescent="0.3">
      <c r="C3" s="57"/>
      <c r="D3" s="58" t="s">
        <v>543</v>
      </c>
      <c r="E3" s="58" t="s">
        <v>234</v>
      </c>
      <c r="F3" s="58" t="s">
        <v>155</v>
      </c>
      <c r="G3" s="58" t="s">
        <v>156</v>
      </c>
      <c r="H3" s="58" t="s">
        <v>543</v>
      </c>
      <c r="I3" s="58" t="s">
        <v>234</v>
      </c>
      <c r="J3" s="58" t="s">
        <v>155</v>
      </c>
      <c r="K3" s="58" t="s">
        <v>156</v>
      </c>
    </row>
    <row r="4" spans="1:22" ht="11" thickBot="1" x14ac:dyDescent="0.3">
      <c r="A4" s="93"/>
      <c r="B4" s="94">
        <v>1</v>
      </c>
      <c r="C4" s="95" t="s">
        <v>33</v>
      </c>
      <c r="D4" s="117">
        <v>72967.100000000006</v>
      </c>
      <c r="E4" s="65">
        <v>68492.899999999994</v>
      </c>
      <c r="F4" s="117">
        <v>65647.100000000006</v>
      </c>
      <c r="G4" s="65">
        <v>66538.800000000017</v>
      </c>
      <c r="H4" s="117">
        <v>5837.3</v>
      </c>
      <c r="I4" s="65">
        <v>5479.4</v>
      </c>
      <c r="J4" s="117">
        <v>5251.8</v>
      </c>
      <c r="K4" s="65">
        <v>5323.1040000000012</v>
      </c>
      <c r="M4" s="10"/>
      <c r="N4" s="10"/>
      <c r="O4" s="10"/>
      <c r="P4" s="10"/>
      <c r="Q4" s="10"/>
      <c r="R4" s="10"/>
      <c r="S4" s="10"/>
      <c r="T4" s="10"/>
      <c r="U4" s="10"/>
      <c r="V4" s="10"/>
    </row>
    <row r="5" spans="1:22" ht="11" thickBot="1" x14ac:dyDescent="0.3">
      <c r="A5" s="93" t="s">
        <v>169</v>
      </c>
      <c r="B5" s="94">
        <v>2</v>
      </c>
      <c r="C5" s="96" t="s">
        <v>34</v>
      </c>
      <c r="D5" s="105">
        <v>37530.6</v>
      </c>
      <c r="E5" s="106">
        <v>35446.6</v>
      </c>
      <c r="F5" s="105">
        <v>33295.9</v>
      </c>
      <c r="G5" s="106">
        <v>32965.300000000003</v>
      </c>
      <c r="H5" s="105">
        <v>3002.4</v>
      </c>
      <c r="I5" s="106">
        <v>2835.7</v>
      </c>
      <c r="J5" s="105">
        <v>2663.7</v>
      </c>
      <c r="K5" s="106">
        <v>2637.2240000000002</v>
      </c>
      <c r="M5" s="10"/>
    </row>
    <row r="6" spans="1:22" s="12" customFormat="1" ht="11" thickBot="1" x14ac:dyDescent="0.3">
      <c r="A6" s="93" t="s">
        <v>169</v>
      </c>
      <c r="B6" s="94">
        <v>3</v>
      </c>
      <c r="C6" s="93" t="s">
        <v>158</v>
      </c>
      <c r="D6" s="105"/>
      <c r="E6" s="106"/>
      <c r="F6" s="105"/>
      <c r="G6" s="106"/>
      <c r="H6" s="105"/>
      <c r="I6" s="106"/>
      <c r="J6" s="105"/>
      <c r="K6" s="106"/>
      <c r="M6" s="10"/>
    </row>
    <row r="7" spans="1:22" ht="11" thickBot="1" x14ac:dyDescent="0.3">
      <c r="A7" s="93" t="s">
        <v>169</v>
      </c>
      <c r="B7" s="94">
        <v>4</v>
      </c>
      <c r="C7" s="96" t="s">
        <v>35</v>
      </c>
      <c r="D7" s="105">
        <v>35436.5</v>
      </c>
      <c r="E7" s="106">
        <v>33046.300000000003</v>
      </c>
      <c r="F7" s="105">
        <v>31949.5</v>
      </c>
      <c r="G7" s="106">
        <v>33179.9</v>
      </c>
      <c r="H7" s="105">
        <v>2834.9</v>
      </c>
      <c r="I7" s="106">
        <v>2643.7</v>
      </c>
      <c r="J7" s="105">
        <v>2556</v>
      </c>
      <c r="K7" s="106">
        <v>2654.3920000000003</v>
      </c>
      <c r="M7" s="10"/>
    </row>
    <row r="8" spans="1:22" ht="21.5" thickBot="1" x14ac:dyDescent="0.3">
      <c r="A8" s="93" t="s">
        <v>170</v>
      </c>
      <c r="B8" s="94">
        <v>5</v>
      </c>
      <c r="C8" s="97" t="s">
        <v>37</v>
      </c>
      <c r="D8" s="105">
        <v>610.70000000000005</v>
      </c>
      <c r="E8" s="106">
        <v>553.4</v>
      </c>
      <c r="F8" s="105">
        <v>401.7</v>
      </c>
      <c r="G8" s="106">
        <v>393.6</v>
      </c>
      <c r="H8" s="105">
        <v>48.9</v>
      </c>
      <c r="I8" s="106">
        <v>44.3</v>
      </c>
      <c r="J8" s="105">
        <v>32.1</v>
      </c>
      <c r="K8" s="106">
        <v>31.488000000000003</v>
      </c>
      <c r="L8" s="17"/>
      <c r="M8" s="10"/>
    </row>
    <row r="9" spans="1:22" ht="21.5" thickBot="1" x14ac:dyDescent="0.3">
      <c r="A9" s="93" t="s">
        <v>171</v>
      </c>
      <c r="B9" s="94">
        <v>6</v>
      </c>
      <c r="C9" s="95" t="s">
        <v>9</v>
      </c>
      <c r="D9" s="117">
        <v>623.4</v>
      </c>
      <c r="E9" s="65">
        <v>602.5</v>
      </c>
      <c r="F9" s="117">
        <v>534.70000000000005</v>
      </c>
      <c r="G9" s="65">
        <v>497.5</v>
      </c>
      <c r="H9" s="117">
        <v>49.9</v>
      </c>
      <c r="I9" s="65">
        <v>48.199999999999996</v>
      </c>
      <c r="J9" s="117">
        <v>42.7</v>
      </c>
      <c r="K9" s="65">
        <v>39.800000000000004</v>
      </c>
      <c r="M9" s="10"/>
    </row>
    <row r="10" spans="1:22" ht="11" thickBot="1" x14ac:dyDescent="0.3">
      <c r="A10" s="93" t="s">
        <v>169</v>
      </c>
      <c r="B10" s="94">
        <v>7</v>
      </c>
      <c r="C10" s="96" t="s">
        <v>36</v>
      </c>
      <c r="D10" s="105">
        <v>407</v>
      </c>
      <c r="E10" s="106">
        <v>341.3</v>
      </c>
      <c r="F10" s="105">
        <v>275.39999999999998</v>
      </c>
      <c r="G10" s="106">
        <v>254.9</v>
      </c>
      <c r="H10" s="105">
        <v>32.6</v>
      </c>
      <c r="I10" s="106">
        <v>27.3</v>
      </c>
      <c r="J10" s="105">
        <v>22</v>
      </c>
      <c r="K10" s="106">
        <v>20.391999999999999</v>
      </c>
      <c r="M10" s="10"/>
    </row>
    <row r="11" spans="1:22" s="12" customFormat="1" ht="11" thickBot="1" x14ac:dyDescent="0.3">
      <c r="A11" s="93" t="s">
        <v>169</v>
      </c>
      <c r="B11" s="94">
        <v>8</v>
      </c>
      <c r="C11" s="93" t="s">
        <v>159</v>
      </c>
      <c r="D11" s="105"/>
      <c r="E11" s="106"/>
      <c r="F11" s="105"/>
      <c r="G11" s="106"/>
      <c r="H11" s="105"/>
      <c r="I11" s="106"/>
      <c r="J11" s="105"/>
      <c r="K11" s="106"/>
      <c r="M11" s="10"/>
    </row>
    <row r="12" spans="1:22" s="12" customFormat="1" ht="11" thickBot="1" x14ac:dyDescent="0.3">
      <c r="A12" s="93"/>
      <c r="B12" s="94">
        <v>9</v>
      </c>
      <c r="C12" s="93" t="s">
        <v>160</v>
      </c>
      <c r="D12" s="105"/>
      <c r="E12" s="106"/>
      <c r="F12" s="105"/>
      <c r="G12" s="106"/>
      <c r="H12" s="105"/>
      <c r="I12" s="106"/>
      <c r="J12" s="105"/>
      <c r="K12" s="106"/>
      <c r="M12" s="10"/>
    </row>
    <row r="13" spans="1:22" s="12" customFormat="1" ht="11" thickBot="1" x14ac:dyDescent="0.3">
      <c r="A13" s="93"/>
      <c r="B13" s="94">
        <v>10</v>
      </c>
      <c r="C13" s="93" t="s">
        <v>161</v>
      </c>
      <c r="D13" s="105"/>
      <c r="E13" s="106"/>
      <c r="F13" s="105"/>
      <c r="G13" s="106"/>
      <c r="H13" s="105"/>
      <c r="I13" s="106"/>
      <c r="J13" s="105"/>
      <c r="K13" s="106"/>
      <c r="M13" s="10"/>
    </row>
    <row r="14" spans="1:22" ht="21.5" thickBot="1" x14ac:dyDescent="0.3">
      <c r="A14" s="93" t="s">
        <v>169</v>
      </c>
      <c r="B14" s="94">
        <v>11</v>
      </c>
      <c r="C14" s="96" t="s">
        <v>38</v>
      </c>
      <c r="D14" s="105">
        <v>162.9</v>
      </c>
      <c r="E14" s="106">
        <v>199.4</v>
      </c>
      <c r="F14" s="105">
        <v>201.8</v>
      </c>
      <c r="G14" s="106">
        <v>175.2</v>
      </c>
      <c r="H14" s="105">
        <v>13</v>
      </c>
      <c r="I14" s="106">
        <v>16</v>
      </c>
      <c r="J14" s="105">
        <v>16.100000000000001</v>
      </c>
      <c r="K14" s="106">
        <v>14.016</v>
      </c>
      <c r="M14" s="10"/>
    </row>
    <row r="15" spans="1:22" ht="11" thickBot="1" x14ac:dyDescent="0.3">
      <c r="A15" s="93" t="s">
        <v>169</v>
      </c>
      <c r="B15" s="94">
        <v>12</v>
      </c>
      <c r="C15" s="96" t="s">
        <v>39</v>
      </c>
      <c r="D15" s="105">
        <v>53.5</v>
      </c>
      <c r="E15" s="106">
        <v>61.8</v>
      </c>
      <c r="F15" s="105">
        <v>57.5</v>
      </c>
      <c r="G15" s="106">
        <v>67.400000000000006</v>
      </c>
      <c r="H15" s="105">
        <v>4.3</v>
      </c>
      <c r="I15" s="106">
        <v>4.9000000000000004</v>
      </c>
      <c r="J15" s="105">
        <v>4.5999999999999996</v>
      </c>
      <c r="K15" s="106">
        <v>5.3920000000000003</v>
      </c>
      <c r="M15" s="10"/>
    </row>
    <row r="16" spans="1:22" ht="11" thickBot="1" x14ac:dyDescent="0.3">
      <c r="A16" s="93" t="s">
        <v>172</v>
      </c>
      <c r="B16" s="94">
        <v>13</v>
      </c>
      <c r="C16" s="95" t="s">
        <v>40</v>
      </c>
      <c r="D16" s="117"/>
      <c r="E16" s="65"/>
      <c r="F16" s="117"/>
      <c r="G16" s="65"/>
      <c r="H16" s="117"/>
      <c r="I16" s="65"/>
      <c r="J16" s="117"/>
      <c r="K16" s="65"/>
      <c r="M16" s="10"/>
    </row>
    <row r="17" spans="1:13" ht="21.5" thickBot="1" x14ac:dyDescent="0.3">
      <c r="A17" s="93" t="s">
        <v>173</v>
      </c>
      <c r="B17" s="94">
        <v>14</v>
      </c>
      <c r="C17" s="95" t="s">
        <v>41</v>
      </c>
      <c r="D17" s="117"/>
      <c r="E17" s="65"/>
      <c r="F17" s="117"/>
      <c r="G17" s="65"/>
      <c r="H17" s="117"/>
      <c r="I17" s="65"/>
      <c r="J17" s="117"/>
      <c r="K17" s="65"/>
      <c r="M17" s="10"/>
    </row>
    <row r="18" spans="1:13" s="12" customFormat="1" ht="11" thickBot="1" x14ac:dyDescent="0.3">
      <c r="A18" s="93"/>
      <c r="B18" s="94">
        <v>15</v>
      </c>
      <c r="C18" s="93" t="s">
        <v>162</v>
      </c>
      <c r="D18" s="105"/>
      <c r="E18" s="106"/>
      <c r="F18" s="105"/>
      <c r="G18" s="106"/>
      <c r="H18" s="105"/>
      <c r="I18" s="106"/>
      <c r="J18" s="105"/>
      <c r="K18" s="106"/>
      <c r="M18" s="10"/>
    </row>
    <row r="19" spans="1:13" s="12" customFormat="1" ht="11" thickBot="1" x14ac:dyDescent="0.3">
      <c r="A19" s="93"/>
      <c r="B19" s="94">
        <v>16</v>
      </c>
      <c r="C19" s="93" t="s">
        <v>163</v>
      </c>
      <c r="D19" s="105"/>
      <c r="E19" s="106"/>
      <c r="F19" s="105"/>
      <c r="G19" s="106"/>
      <c r="H19" s="105"/>
      <c r="I19" s="106"/>
      <c r="J19" s="105"/>
      <c r="K19" s="106"/>
      <c r="M19" s="10"/>
    </row>
    <row r="20" spans="1:13" s="12" customFormat="1" ht="11" thickBot="1" x14ac:dyDescent="0.3">
      <c r="A20" s="93"/>
      <c r="B20" s="94">
        <v>17</v>
      </c>
      <c r="C20" s="93" t="s">
        <v>164</v>
      </c>
      <c r="D20" s="105"/>
      <c r="E20" s="106"/>
      <c r="F20" s="105"/>
      <c r="G20" s="106"/>
      <c r="H20" s="105"/>
      <c r="I20" s="106"/>
      <c r="J20" s="105"/>
      <c r="K20" s="106"/>
      <c r="M20" s="10"/>
    </row>
    <row r="21" spans="1:13" s="12" customFormat="1" ht="11" thickBot="1" x14ac:dyDescent="0.3">
      <c r="A21" s="93"/>
      <c r="B21" s="94">
        <v>18</v>
      </c>
      <c r="C21" s="93" t="s">
        <v>160</v>
      </c>
      <c r="D21" s="105"/>
      <c r="E21" s="106"/>
      <c r="F21" s="105"/>
      <c r="G21" s="106"/>
      <c r="H21" s="105"/>
      <c r="I21" s="106"/>
      <c r="J21" s="105"/>
      <c r="K21" s="106"/>
      <c r="M21" s="10"/>
    </row>
    <row r="22" spans="1:13" ht="11" thickBot="1" x14ac:dyDescent="0.3">
      <c r="A22" s="93" t="s">
        <v>172</v>
      </c>
      <c r="B22" s="94">
        <v>19</v>
      </c>
      <c r="C22" s="95" t="s">
        <v>42</v>
      </c>
      <c r="D22" s="117">
        <v>1982.4</v>
      </c>
      <c r="E22" s="65">
        <v>1767.5</v>
      </c>
      <c r="F22" s="117">
        <v>1632.8</v>
      </c>
      <c r="G22" s="65">
        <v>1292.4000000000001</v>
      </c>
      <c r="H22" s="117">
        <v>158.6</v>
      </c>
      <c r="I22" s="65">
        <v>141.4</v>
      </c>
      <c r="J22" s="117">
        <v>130.6</v>
      </c>
      <c r="K22" s="65">
        <v>103.39200000000001</v>
      </c>
      <c r="M22" s="10"/>
    </row>
    <row r="23" spans="1:13" ht="11" thickBot="1" x14ac:dyDescent="0.3">
      <c r="A23" s="93"/>
      <c r="B23" s="94">
        <v>20</v>
      </c>
      <c r="C23" s="93" t="s">
        <v>165</v>
      </c>
      <c r="D23" s="105">
        <v>1982.4</v>
      </c>
      <c r="E23" s="106">
        <v>1767.5</v>
      </c>
      <c r="F23" s="105">
        <v>1632.8</v>
      </c>
      <c r="G23" s="106">
        <v>1292.4000000000001</v>
      </c>
      <c r="H23" s="105">
        <v>158.6</v>
      </c>
      <c r="I23" s="106">
        <v>141.4</v>
      </c>
      <c r="J23" s="105">
        <v>130.6</v>
      </c>
      <c r="K23" s="106">
        <v>103.39200000000001</v>
      </c>
      <c r="M23" s="10"/>
    </row>
    <row r="24" spans="1:13" s="12" customFormat="1" ht="11" thickBot="1" x14ac:dyDescent="0.3">
      <c r="A24" s="93"/>
      <c r="B24" s="94">
        <v>21</v>
      </c>
      <c r="C24" s="93" t="s">
        <v>166</v>
      </c>
      <c r="D24" s="105"/>
      <c r="E24" s="106"/>
      <c r="F24" s="105"/>
      <c r="G24" s="106"/>
      <c r="H24" s="105"/>
      <c r="I24" s="106"/>
      <c r="J24" s="105"/>
      <c r="K24" s="106"/>
      <c r="M24" s="10"/>
    </row>
    <row r="25" spans="1:13" s="12" customFormat="1" ht="11" thickBot="1" x14ac:dyDescent="0.3">
      <c r="A25" s="93" t="s">
        <v>172</v>
      </c>
      <c r="B25" s="94">
        <v>22</v>
      </c>
      <c r="C25" s="93" t="s">
        <v>167</v>
      </c>
      <c r="D25" s="105"/>
      <c r="E25" s="106"/>
      <c r="F25" s="105"/>
      <c r="G25" s="106"/>
      <c r="H25" s="105"/>
      <c r="I25" s="106"/>
      <c r="J25" s="105"/>
      <c r="K25" s="106"/>
      <c r="M25" s="10"/>
    </row>
    <row r="26" spans="1:13" ht="11" thickBot="1" x14ac:dyDescent="0.3">
      <c r="A26" s="93" t="s">
        <v>174</v>
      </c>
      <c r="B26" s="94">
        <v>23</v>
      </c>
      <c r="C26" s="95" t="s">
        <v>43</v>
      </c>
      <c r="D26" s="117">
        <v>8762.9</v>
      </c>
      <c r="E26" s="65">
        <v>8762.9</v>
      </c>
      <c r="F26" s="117">
        <v>7836</v>
      </c>
      <c r="G26" s="65">
        <v>7836</v>
      </c>
      <c r="H26" s="117">
        <v>701</v>
      </c>
      <c r="I26" s="65">
        <v>701</v>
      </c>
      <c r="J26" s="117">
        <v>626.9</v>
      </c>
      <c r="K26" s="65">
        <v>626.88</v>
      </c>
      <c r="M26" s="10"/>
    </row>
    <row r="27" spans="1:13" ht="11" thickBot="1" x14ac:dyDescent="0.3">
      <c r="A27" s="93"/>
      <c r="B27" s="94">
        <v>24</v>
      </c>
      <c r="C27" s="96" t="s">
        <v>44</v>
      </c>
      <c r="D27" s="105">
        <v>8762.9</v>
      </c>
      <c r="E27" s="106">
        <v>8762.9</v>
      </c>
      <c r="F27" s="105">
        <v>7836</v>
      </c>
      <c r="G27" s="106">
        <v>7836</v>
      </c>
      <c r="H27" s="105">
        <v>701</v>
      </c>
      <c r="I27" s="106">
        <v>701</v>
      </c>
      <c r="J27" s="105">
        <v>626.9</v>
      </c>
      <c r="K27" s="106">
        <v>626.88</v>
      </c>
      <c r="M27" s="10"/>
    </row>
    <row r="28" spans="1:13" s="12" customFormat="1" ht="11" thickBot="1" x14ac:dyDescent="0.3">
      <c r="A28" s="93"/>
      <c r="B28" s="94">
        <v>25</v>
      </c>
      <c r="C28" s="93" t="s">
        <v>160</v>
      </c>
      <c r="D28" s="105"/>
      <c r="E28" s="106"/>
      <c r="F28" s="105"/>
      <c r="G28" s="106"/>
      <c r="H28" s="105"/>
      <c r="I28" s="106"/>
      <c r="J28" s="105"/>
      <c r="K28" s="106"/>
      <c r="M28" s="10"/>
    </row>
    <row r="29" spans="1:13" s="12" customFormat="1" ht="11" thickBot="1" x14ac:dyDescent="0.3">
      <c r="A29" s="93"/>
      <c r="B29" s="94">
        <v>26</v>
      </c>
      <c r="C29" s="93" t="s">
        <v>168</v>
      </c>
      <c r="D29" s="105"/>
      <c r="E29" s="106"/>
      <c r="F29" s="105"/>
      <c r="G29" s="106"/>
      <c r="H29" s="117"/>
      <c r="I29" s="106"/>
      <c r="J29" s="105"/>
      <c r="K29" s="106"/>
      <c r="M29" s="10"/>
    </row>
    <row r="30" spans="1:13" ht="21.5" thickBot="1" x14ac:dyDescent="0.3">
      <c r="A30" s="93" t="s">
        <v>175</v>
      </c>
      <c r="B30" s="94">
        <v>27</v>
      </c>
      <c r="C30" s="95" t="s">
        <v>46</v>
      </c>
      <c r="D30" s="117">
        <v>925.2</v>
      </c>
      <c r="E30" s="65">
        <v>845.5</v>
      </c>
      <c r="F30" s="117">
        <v>953.9</v>
      </c>
      <c r="G30" s="65">
        <v>892.9</v>
      </c>
      <c r="H30" s="117">
        <v>74</v>
      </c>
      <c r="I30" s="65">
        <v>67.599999999999994</v>
      </c>
      <c r="J30" s="117">
        <v>76.3</v>
      </c>
      <c r="K30" s="65">
        <v>71.432000000000002</v>
      </c>
      <c r="M30" s="10"/>
    </row>
    <row r="31" spans="1:13" ht="11" thickBot="1" x14ac:dyDescent="0.3">
      <c r="A31" s="93" t="s">
        <v>176</v>
      </c>
      <c r="B31" s="94">
        <v>28</v>
      </c>
      <c r="C31" s="95" t="s">
        <v>45</v>
      </c>
      <c r="D31" s="117"/>
      <c r="E31" s="65"/>
      <c r="F31" s="117"/>
      <c r="G31" s="65"/>
      <c r="H31" s="117"/>
      <c r="I31" s="65"/>
      <c r="J31" s="117"/>
      <c r="K31" s="65"/>
      <c r="M31" s="10"/>
    </row>
    <row r="32" spans="1:13" ht="11" thickBot="1" x14ac:dyDescent="0.3">
      <c r="A32" s="93"/>
      <c r="B32" s="94">
        <v>29</v>
      </c>
      <c r="C32" s="95" t="s">
        <v>53</v>
      </c>
      <c r="D32" s="117">
        <v>85261</v>
      </c>
      <c r="E32" s="65">
        <v>80471.299999999988</v>
      </c>
      <c r="F32" s="117">
        <v>76604.5</v>
      </c>
      <c r="G32" s="65">
        <v>77057.60000000002</v>
      </c>
      <c r="H32" s="117">
        <v>6820.8</v>
      </c>
      <c r="I32" s="65">
        <v>6437.5999999999995</v>
      </c>
      <c r="J32" s="117">
        <v>6128.3</v>
      </c>
      <c r="K32" s="65">
        <v>6164.608000000002</v>
      </c>
      <c r="M32" s="10"/>
    </row>
    <row r="34" spans="3:12" x14ac:dyDescent="0.25">
      <c r="D34" s="121"/>
      <c r="E34" s="121"/>
      <c r="F34" s="121"/>
      <c r="G34" s="121"/>
      <c r="H34" s="121"/>
      <c r="I34" s="121"/>
      <c r="J34" s="121"/>
      <c r="K34" s="121"/>
    </row>
    <row r="35" spans="3:12" x14ac:dyDescent="0.25">
      <c r="C35" s="12"/>
      <c r="D35" s="12"/>
      <c r="G35" s="12"/>
      <c r="J35" s="12"/>
      <c r="K35" s="12"/>
      <c r="L35" s="12"/>
    </row>
    <row r="36" spans="3:12" x14ac:dyDescent="0.25">
      <c r="C36" s="12"/>
      <c r="D36" s="12"/>
      <c r="G36" s="12"/>
      <c r="J36" s="12"/>
      <c r="K36" s="12"/>
      <c r="L36" s="12"/>
    </row>
    <row r="37" spans="3:12" hidden="1" x14ac:dyDescent="0.25">
      <c r="C37" s="12"/>
      <c r="D37" s="121"/>
      <c r="E37" s="121">
        <f t="shared" ref="E37:K37" si="0">SUM(E5:E8)-E4</f>
        <v>553.39999999999418</v>
      </c>
      <c r="F37" s="121">
        <f t="shared" si="0"/>
        <v>0</v>
      </c>
      <c r="G37" s="129">
        <f>SUM(G5:G8)-G4</f>
        <v>0</v>
      </c>
      <c r="H37" s="121">
        <f t="shared" si="0"/>
        <v>48.899999999999636</v>
      </c>
      <c r="I37" s="121">
        <f t="shared" si="0"/>
        <v>44.300000000000182</v>
      </c>
      <c r="J37" s="121">
        <f t="shared" si="0"/>
        <v>0</v>
      </c>
      <c r="K37" s="121">
        <f t="shared" si="0"/>
        <v>0</v>
      </c>
      <c r="L37" s="12"/>
    </row>
    <row r="38" spans="3:12" hidden="1" x14ac:dyDescent="0.25">
      <c r="C38" s="12"/>
      <c r="D38" s="121"/>
      <c r="E38" s="121">
        <f t="shared" ref="E38:K38" si="1">SUM(E10:E15)-E9</f>
        <v>0</v>
      </c>
      <c r="F38" s="121">
        <f t="shared" si="1"/>
        <v>0</v>
      </c>
      <c r="G38" s="121">
        <f t="shared" si="1"/>
        <v>0</v>
      </c>
      <c r="H38" s="121">
        <f t="shared" si="1"/>
        <v>0</v>
      </c>
      <c r="I38" s="121">
        <f t="shared" si="1"/>
        <v>0</v>
      </c>
      <c r="J38" s="121">
        <f t="shared" si="1"/>
        <v>0</v>
      </c>
      <c r="K38" s="121">
        <f t="shared" si="1"/>
        <v>0</v>
      </c>
      <c r="L38" s="12"/>
    </row>
    <row r="39" spans="3:12" hidden="1" x14ac:dyDescent="0.25">
      <c r="C39" s="12"/>
      <c r="D39" s="121"/>
      <c r="E39" s="121">
        <f t="shared" ref="E39:K39" si="2">E32-E30-E26-E22-E9-E4</f>
        <v>0</v>
      </c>
      <c r="F39" s="121">
        <f t="shared" si="2"/>
        <v>0</v>
      </c>
      <c r="G39" s="121">
        <f t="shared" si="2"/>
        <v>0</v>
      </c>
      <c r="H39" s="121">
        <f t="shared" si="2"/>
        <v>0</v>
      </c>
      <c r="I39" s="121">
        <f t="shared" si="2"/>
        <v>0</v>
      </c>
      <c r="J39" s="121">
        <f t="shared" si="2"/>
        <v>0</v>
      </c>
      <c r="K39" s="121">
        <f t="shared" si="2"/>
        <v>0</v>
      </c>
      <c r="L39" s="12"/>
    </row>
    <row r="40" spans="3:12" x14ac:dyDescent="0.25">
      <c r="C40" s="12"/>
      <c r="D40" s="12"/>
      <c r="G40" s="12"/>
      <c r="J40" s="12"/>
      <c r="K40" s="12"/>
      <c r="L40" s="12"/>
    </row>
    <row r="41" spans="3:12" x14ac:dyDescent="0.25">
      <c r="D41" s="12"/>
      <c r="G41" s="12"/>
      <c r="J41" s="12"/>
      <c r="K41" s="12"/>
      <c r="L41" s="12"/>
    </row>
    <row r="42" spans="3:12" x14ac:dyDescent="0.25">
      <c r="C42" s="12"/>
      <c r="D42" s="12"/>
      <c r="G42" s="12"/>
      <c r="J42" s="12"/>
      <c r="K42" s="12"/>
      <c r="L42" s="12"/>
    </row>
    <row r="43" spans="3:12" x14ac:dyDescent="0.25">
      <c r="C43" s="12"/>
      <c r="D43" s="12"/>
      <c r="G43" s="12"/>
      <c r="J43" s="12"/>
      <c r="K43" s="12"/>
      <c r="L43" s="12"/>
    </row>
    <row r="44" spans="3:12" x14ac:dyDescent="0.25">
      <c r="C44" s="12"/>
      <c r="D44" s="12"/>
      <c r="G44" s="12"/>
      <c r="J44" s="12"/>
      <c r="K44" s="12"/>
      <c r="L44" s="12"/>
    </row>
    <row r="45" spans="3:12" x14ac:dyDescent="0.25">
      <c r="C45" s="12"/>
      <c r="D45" s="12"/>
      <c r="G45" s="12"/>
      <c r="J45" s="12"/>
      <c r="K45" s="12"/>
      <c r="L45" s="12"/>
    </row>
    <row r="46" spans="3:12" x14ac:dyDescent="0.25">
      <c r="C46" s="12"/>
      <c r="D46" s="12"/>
      <c r="G46" s="12"/>
      <c r="J46" s="12"/>
      <c r="K46" s="12"/>
      <c r="L46" s="12"/>
    </row>
    <row r="47" spans="3:12" x14ac:dyDescent="0.25">
      <c r="C47" s="12"/>
      <c r="D47" s="12"/>
      <c r="G47" s="12"/>
      <c r="J47" s="12"/>
      <c r="K47" s="12"/>
      <c r="L47" s="12"/>
    </row>
    <row r="48" spans="3:12" x14ac:dyDescent="0.25">
      <c r="C48" s="12"/>
      <c r="D48" s="12"/>
      <c r="G48" s="12"/>
      <c r="J48" s="12"/>
      <c r="K48" s="12"/>
      <c r="L48" s="12"/>
    </row>
    <row r="49" spans="3:12" x14ac:dyDescent="0.25">
      <c r="C49" s="12"/>
      <c r="D49" s="12"/>
      <c r="G49" s="12"/>
      <c r="J49" s="12"/>
      <c r="K49" s="12"/>
      <c r="L49" s="12"/>
    </row>
    <row r="50" spans="3:12" x14ac:dyDescent="0.25">
      <c r="C50" s="12"/>
      <c r="D50" s="12"/>
      <c r="G50" s="12"/>
      <c r="J50" s="12"/>
      <c r="K50" s="12"/>
      <c r="L50" s="12"/>
    </row>
    <row r="51" spans="3:12" x14ac:dyDescent="0.25">
      <c r="C51" s="12"/>
      <c r="D51" s="12"/>
      <c r="G51" s="12"/>
      <c r="J51" s="12"/>
      <c r="K51" s="12"/>
      <c r="L51" s="12"/>
    </row>
    <row r="52" spans="3:12" x14ac:dyDescent="0.25">
      <c r="C52" s="12"/>
      <c r="D52" s="12"/>
      <c r="G52" s="12"/>
      <c r="J52" s="12"/>
      <c r="K52" s="12"/>
      <c r="L52" s="12"/>
    </row>
  </sheetData>
  <sheetProtection password="8806" sheet="1" objects="1" scenarios="1"/>
  <mergeCells count="2">
    <mergeCell ref="D2:G2"/>
    <mergeCell ref="H1:K2"/>
  </mergeCells>
  <hyperlinks>
    <hyperlink ref="M1" location="'Spis treści'!A1" display="Spis treści"/>
  </hyperlinks>
  <pageMargins left="0.7" right="0.7" top="0.75" bottom="0.75" header="0.3" footer="0.3"/>
  <pageSetup paperSize="9" scale="51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8"/>
  <dimension ref="A1:N15"/>
  <sheetViews>
    <sheetView zoomScale="85" zoomScaleNormal="85" zoomScaleSheetLayoutView="90" workbookViewId="0">
      <selection activeCell="E18" sqref="E18"/>
    </sheetView>
  </sheetViews>
  <sheetFormatPr defaultColWidth="9.1796875" defaultRowHeight="14.5" x14ac:dyDescent="0.35"/>
  <cols>
    <col min="1" max="1" width="19.81640625" style="12" customWidth="1"/>
    <col min="2" max="12" width="11.7265625" style="12" customWidth="1"/>
    <col min="13" max="14" width="9.1796875" style="11"/>
    <col min="15" max="15" width="11.7265625" style="11" customWidth="1"/>
    <col min="16" max="16384" width="9.1796875" style="11"/>
  </cols>
  <sheetData>
    <row r="1" spans="1:14" x14ac:dyDescent="0.35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32" t="s">
        <v>73</v>
      </c>
    </row>
    <row r="2" spans="1:14" ht="15" thickBot="1" x14ac:dyDescent="0.4">
      <c r="A2" s="15"/>
      <c r="B2" s="323" t="s">
        <v>47</v>
      </c>
      <c r="C2" s="323"/>
      <c r="D2" s="323" t="s">
        <v>48</v>
      </c>
      <c r="E2" s="323"/>
      <c r="F2" s="60" t="s">
        <v>144</v>
      </c>
      <c r="G2" s="323" t="s">
        <v>49</v>
      </c>
      <c r="H2" s="323"/>
      <c r="I2" s="323" t="s">
        <v>31</v>
      </c>
      <c r="J2" s="323"/>
      <c r="K2" s="327" t="s">
        <v>81</v>
      </c>
      <c r="L2" s="328"/>
      <c r="M2" s="13"/>
    </row>
    <row r="3" spans="1:14" ht="21.5" thickBot="1" x14ac:dyDescent="0.4">
      <c r="A3" s="98" t="s">
        <v>177</v>
      </c>
      <c r="B3" s="61" t="s">
        <v>543</v>
      </c>
      <c r="C3" s="61" t="s">
        <v>234</v>
      </c>
      <c r="D3" s="61" t="s">
        <v>543</v>
      </c>
      <c r="E3" s="61" t="s">
        <v>155</v>
      </c>
      <c r="F3" s="61"/>
      <c r="G3" s="61" t="s">
        <v>543</v>
      </c>
      <c r="H3" s="61" t="s">
        <v>234</v>
      </c>
      <c r="I3" s="61" t="s">
        <v>543</v>
      </c>
      <c r="J3" s="61" t="s">
        <v>234</v>
      </c>
      <c r="K3" s="61" t="s">
        <v>543</v>
      </c>
      <c r="L3" s="61" t="s">
        <v>234</v>
      </c>
      <c r="M3" s="13"/>
    </row>
    <row r="4" spans="1:14" ht="21.5" thickBot="1" x14ac:dyDescent="0.4">
      <c r="A4" s="59" t="s">
        <v>51</v>
      </c>
      <c r="B4" s="62" t="s">
        <v>1</v>
      </c>
      <c r="C4" s="62" t="s">
        <v>1</v>
      </c>
      <c r="D4" s="62" t="s">
        <v>1</v>
      </c>
      <c r="E4" s="62" t="s">
        <v>1</v>
      </c>
      <c r="F4" s="63">
        <v>2.9</v>
      </c>
      <c r="G4" s="62" t="s">
        <v>1</v>
      </c>
      <c r="H4" s="62" t="s">
        <v>1</v>
      </c>
      <c r="I4" s="62" t="s">
        <v>1</v>
      </c>
      <c r="J4" s="62" t="s">
        <v>1</v>
      </c>
      <c r="K4" s="62" t="s">
        <v>1</v>
      </c>
      <c r="L4" s="62" t="s">
        <v>1</v>
      </c>
      <c r="M4" s="13"/>
    </row>
    <row r="5" spans="1:14" ht="32" thickBot="1" x14ac:dyDescent="0.4">
      <c r="A5" s="59" t="s">
        <v>50</v>
      </c>
      <c r="B5" s="62" t="s">
        <v>1</v>
      </c>
      <c r="C5" s="62" t="s">
        <v>1</v>
      </c>
      <c r="D5" s="62" t="s">
        <v>1</v>
      </c>
      <c r="E5" s="62" t="s">
        <v>1</v>
      </c>
      <c r="F5" s="63">
        <v>1.9</v>
      </c>
      <c r="G5" s="62" t="s">
        <v>1</v>
      </c>
      <c r="H5" s="62" t="s">
        <v>1</v>
      </c>
      <c r="I5" s="62" t="s">
        <v>1</v>
      </c>
      <c r="J5" s="62" t="s">
        <v>1</v>
      </c>
      <c r="K5" s="62" t="s">
        <v>1</v>
      </c>
      <c r="L5" s="62" t="s">
        <v>1</v>
      </c>
      <c r="M5" s="13"/>
      <c r="N5" s="40"/>
    </row>
    <row r="6" spans="1:14" ht="15" thickBot="1" x14ac:dyDescent="0.4">
      <c r="A6" s="59" t="s">
        <v>52</v>
      </c>
      <c r="B6" s="62">
        <v>165</v>
      </c>
      <c r="C6" s="62">
        <v>149.6</v>
      </c>
      <c r="D6" s="62" t="s">
        <v>1</v>
      </c>
      <c r="E6" s="62" t="s">
        <v>1</v>
      </c>
      <c r="F6" s="63">
        <v>3.7</v>
      </c>
      <c r="G6" s="62">
        <v>165</v>
      </c>
      <c r="H6" s="62">
        <v>149.6</v>
      </c>
      <c r="I6" s="62">
        <v>610.70000000000005</v>
      </c>
      <c r="J6" s="62">
        <v>553.4</v>
      </c>
      <c r="K6" s="62">
        <v>48.9</v>
      </c>
      <c r="L6" s="62">
        <v>44.3</v>
      </c>
      <c r="M6" s="13"/>
    </row>
    <row r="7" spans="1:14" ht="15" thickBot="1" x14ac:dyDescent="0.4">
      <c r="A7" s="47" t="s">
        <v>53</v>
      </c>
      <c r="B7" s="48">
        <v>165</v>
      </c>
      <c r="C7" s="48">
        <v>149.6</v>
      </c>
      <c r="D7" s="62" t="s">
        <v>1</v>
      </c>
      <c r="E7" s="62" t="s">
        <v>1</v>
      </c>
      <c r="F7" s="49" t="s">
        <v>1</v>
      </c>
      <c r="G7" s="48">
        <v>165</v>
      </c>
      <c r="H7" s="48">
        <v>149.6</v>
      </c>
      <c r="I7" s="48">
        <v>610.70000000000005</v>
      </c>
      <c r="J7" s="48">
        <v>553.4</v>
      </c>
      <c r="K7" s="48">
        <v>48.9</v>
      </c>
      <c r="L7" s="48">
        <v>44.3</v>
      </c>
      <c r="M7" s="13"/>
    </row>
    <row r="11" spans="1:14" x14ac:dyDescent="0.35">
      <c r="B11" s="38"/>
      <c r="C11" s="38"/>
    </row>
    <row r="12" spans="1:14" x14ac:dyDescent="0.35">
      <c r="B12" s="38"/>
      <c r="C12" s="38"/>
    </row>
    <row r="14" spans="1:14" x14ac:dyDescent="0.35">
      <c r="B14" s="299"/>
      <c r="C14" s="299"/>
      <c r="D14" s="299"/>
      <c r="E14" s="299"/>
      <c r="F14" s="299"/>
      <c r="G14" s="299"/>
      <c r="H14" s="299"/>
      <c r="I14" s="299"/>
      <c r="J14" s="299"/>
      <c r="K14" s="299"/>
      <c r="L14" s="299"/>
    </row>
    <row r="15" spans="1:14" x14ac:dyDescent="0.35">
      <c r="B15" s="299"/>
      <c r="C15" s="299"/>
      <c r="D15" s="299"/>
      <c r="E15" s="299"/>
      <c r="F15" s="299"/>
      <c r="G15" s="299"/>
      <c r="H15" s="299"/>
      <c r="I15" s="299"/>
      <c r="J15" s="299"/>
      <c r="K15" s="299"/>
      <c r="L15" s="299"/>
    </row>
  </sheetData>
  <sheetProtection password="8806" sheet="1" objects="1" scenarios="1"/>
  <mergeCells count="5">
    <mergeCell ref="K2:L2"/>
    <mergeCell ref="B2:C2"/>
    <mergeCell ref="D2:E2"/>
    <mergeCell ref="G2:H2"/>
    <mergeCell ref="I2:J2"/>
  </mergeCells>
  <hyperlinks>
    <hyperlink ref="N1" location="'Spis treści'!A1" display="Spis treści"/>
  </hyperlinks>
  <pageMargins left="0.7" right="0.7" top="0.75" bottom="0.75" header="0.3" footer="0.3"/>
  <pageSetup paperSize="9" scale="48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3"/>
  <dimension ref="A1:P49"/>
  <sheetViews>
    <sheetView zoomScale="85" zoomScaleNormal="85" workbookViewId="0">
      <selection activeCell="E16" sqref="E16"/>
    </sheetView>
  </sheetViews>
  <sheetFormatPr defaultColWidth="57.7265625" defaultRowHeight="14.5" x14ac:dyDescent="0.35"/>
  <cols>
    <col min="1" max="1" width="4.26953125" style="21" customWidth="1"/>
    <col min="2" max="2" width="38.453125" style="6" customWidth="1"/>
    <col min="3" max="4" width="15.453125" style="22" customWidth="1"/>
    <col min="5" max="8" width="12.453125" style="22" customWidth="1"/>
    <col min="9" max="9" width="14" style="22" customWidth="1"/>
    <col min="10" max="10" width="13.81640625" style="21" customWidth="1"/>
    <col min="11" max="11" width="9.1796875" style="21" bestFit="1" customWidth="1"/>
    <col min="12" max="12" width="9.54296875" style="21" customWidth="1"/>
    <col min="13" max="13" width="7.54296875" style="21" customWidth="1"/>
    <col min="14" max="14" width="7.81640625" style="21" customWidth="1"/>
    <col min="15" max="15" width="8.54296875" style="21" customWidth="1"/>
    <col min="16" max="16" width="4.81640625" style="21" customWidth="1"/>
    <col min="17" max="16384" width="57.7265625" style="21"/>
  </cols>
  <sheetData>
    <row r="1" spans="1:16" x14ac:dyDescent="0.35">
      <c r="B1" s="24"/>
      <c r="K1" s="32" t="s">
        <v>73</v>
      </c>
    </row>
    <row r="2" spans="1:16" ht="15" thickBot="1" x14ac:dyDescent="0.4">
      <c r="B2" s="24"/>
      <c r="C2" s="90" t="s">
        <v>182</v>
      </c>
      <c r="D2" s="90" t="s">
        <v>183</v>
      </c>
      <c r="E2" s="90" t="s">
        <v>184</v>
      </c>
      <c r="F2" s="90" t="s">
        <v>185</v>
      </c>
      <c r="G2" s="90" t="s">
        <v>186</v>
      </c>
      <c r="H2" s="90" t="s">
        <v>187</v>
      </c>
      <c r="I2" s="90" t="s">
        <v>213</v>
      </c>
    </row>
    <row r="3" spans="1:16" ht="15" thickBot="1" x14ac:dyDescent="0.4">
      <c r="B3" s="5"/>
      <c r="C3" s="331" t="s">
        <v>61</v>
      </c>
      <c r="D3" s="331"/>
      <c r="E3" s="329" t="s">
        <v>63</v>
      </c>
      <c r="F3" s="329" t="s">
        <v>188</v>
      </c>
      <c r="G3" s="329" t="s">
        <v>226</v>
      </c>
      <c r="H3" s="329" t="s">
        <v>190</v>
      </c>
      <c r="I3" s="329" t="s">
        <v>191</v>
      </c>
    </row>
    <row r="4" spans="1:16" ht="50.15" customHeight="1" thickBot="1" x14ac:dyDescent="0.4">
      <c r="B4" s="291"/>
      <c r="C4" s="293" t="s">
        <v>59</v>
      </c>
      <c r="D4" s="293" t="s">
        <v>62</v>
      </c>
      <c r="E4" s="330"/>
      <c r="F4" s="330"/>
      <c r="G4" s="330"/>
      <c r="H4" s="330"/>
      <c r="I4" s="330"/>
      <c r="J4" s="1"/>
    </row>
    <row r="5" spans="1:16" ht="15" thickBot="1" x14ac:dyDescent="0.4">
      <c r="A5" s="137">
        <v>1</v>
      </c>
      <c r="B5" s="134" t="s">
        <v>54</v>
      </c>
      <c r="C5" s="113">
        <v>0</v>
      </c>
      <c r="D5" s="113">
        <v>0</v>
      </c>
      <c r="E5" s="113">
        <v>0</v>
      </c>
      <c r="F5" s="113">
        <v>0</v>
      </c>
      <c r="G5" s="113">
        <v>0</v>
      </c>
      <c r="H5" s="113">
        <v>0</v>
      </c>
      <c r="I5" s="113">
        <v>0</v>
      </c>
      <c r="L5" s="36"/>
      <c r="M5" s="36"/>
      <c r="N5" s="36"/>
      <c r="O5" s="36"/>
      <c r="P5" s="36"/>
    </row>
    <row r="6" spans="1:16" ht="15" thickBot="1" x14ac:dyDescent="0.4">
      <c r="A6" s="137">
        <v>2</v>
      </c>
      <c r="B6" s="134" t="s">
        <v>20</v>
      </c>
      <c r="C6" s="113">
        <v>0</v>
      </c>
      <c r="D6" s="113">
        <v>10385.6</v>
      </c>
      <c r="E6" s="113">
        <v>3.8</v>
      </c>
      <c r="F6" s="113">
        <v>0</v>
      </c>
      <c r="G6" s="113">
        <v>0</v>
      </c>
      <c r="H6" s="113">
        <v>0</v>
      </c>
      <c r="I6" s="113">
        <v>10381.800000000001</v>
      </c>
      <c r="J6" s="1"/>
    </row>
    <row r="7" spans="1:16" ht="15" thickBot="1" x14ac:dyDescent="0.4">
      <c r="A7" s="137">
        <v>3</v>
      </c>
      <c r="B7" s="134" t="s">
        <v>56</v>
      </c>
      <c r="C7" s="113">
        <v>2300</v>
      </c>
      <c r="D7" s="113">
        <v>71634.100000000006</v>
      </c>
      <c r="E7" s="113">
        <v>1274.9000000000001</v>
      </c>
      <c r="F7" s="113">
        <v>0</v>
      </c>
      <c r="G7" s="113">
        <v>0</v>
      </c>
      <c r="H7" s="113">
        <v>0</v>
      </c>
      <c r="I7" s="113">
        <v>72659.200000000012</v>
      </c>
    </row>
    <row r="8" spans="1:16" ht="15" thickBot="1" x14ac:dyDescent="0.4">
      <c r="A8" s="137">
        <v>4</v>
      </c>
      <c r="B8" s="306" t="s">
        <v>192</v>
      </c>
      <c r="C8" s="113">
        <v>337.6</v>
      </c>
      <c r="D8" s="113">
        <v>8616.2000000000007</v>
      </c>
      <c r="E8" s="113">
        <v>145.69999999999999</v>
      </c>
      <c r="F8" s="113">
        <v>0</v>
      </c>
      <c r="G8" s="113">
        <v>0</v>
      </c>
      <c r="H8" s="113">
        <v>0</v>
      </c>
      <c r="I8" s="113">
        <v>8808.1</v>
      </c>
    </row>
    <row r="9" spans="1:16" ht="15" thickBot="1" x14ac:dyDescent="0.4">
      <c r="A9" s="137">
        <v>5</v>
      </c>
      <c r="B9" s="306" t="s">
        <v>193</v>
      </c>
      <c r="C9" s="113">
        <v>457.1</v>
      </c>
      <c r="D9" s="113">
        <v>19931.599999999999</v>
      </c>
      <c r="E9" s="113">
        <v>227.5</v>
      </c>
      <c r="F9" s="113">
        <v>0</v>
      </c>
      <c r="G9" s="113">
        <v>0</v>
      </c>
      <c r="H9" s="113">
        <v>0</v>
      </c>
      <c r="I9" s="113">
        <v>20161.199999999997</v>
      </c>
    </row>
    <row r="10" spans="1:16" ht="15" thickBot="1" x14ac:dyDescent="0.4">
      <c r="A10" s="137">
        <v>6</v>
      </c>
      <c r="B10" s="134" t="s">
        <v>57</v>
      </c>
      <c r="C10" s="113">
        <v>0</v>
      </c>
      <c r="D10" s="113">
        <v>0</v>
      </c>
      <c r="E10" s="113">
        <v>0</v>
      </c>
      <c r="F10" s="113">
        <v>0</v>
      </c>
      <c r="G10" s="113">
        <v>0</v>
      </c>
      <c r="H10" s="113">
        <v>0</v>
      </c>
      <c r="I10" s="113">
        <v>0</v>
      </c>
    </row>
    <row r="11" spans="1:16" ht="15" thickBot="1" x14ac:dyDescent="0.4">
      <c r="A11" s="137">
        <v>7</v>
      </c>
      <c r="B11" s="306" t="s">
        <v>194</v>
      </c>
      <c r="C11" s="113">
        <v>0</v>
      </c>
      <c r="D11" s="113">
        <v>0</v>
      </c>
      <c r="E11" s="113">
        <v>0</v>
      </c>
      <c r="F11" s="113">
        <v>0</v>
      </c>
      <c r="G11" s="113">
        <v>0</v>
      </c>
      <c r="H11" s="113">
        <v>0</v>
      </c>
      <c r="I11" s="113">
        <v>0</v>
      </c>
    </row>
    <row r="12" spans="1:16" ht="15" thickBot="1" x14ac:dyDescent="0.4">
      <c r="A12" s="137">
        <v>8</v>
      </c>
      <c r="B12" s="306" t="s">
        <v>195</v>
      </c>
      <c r="C12" s="113">
        <v>0</v>
      </c>
      <c r="D12" s="113">
        <v>0</v>
      </c>
      <c r="E12" s="113">
        <v>0</v>
      </c>
      <c r="F12" s="113">
        <v>0</v>
      </c>
      <c r="G12" s="113">
        <v>0</v>
      </c>
      <c r="H12" s="113">
        <v>0</v>
      </c>
      <c r="I12" s="113">
        <v>0</v>
      </c>
    </row>
    <row r="13" spans="1:16" ht="15" thickBot="1" x14ac:dyDescent="0.4">
      <c r="A13" s="137">
        <v>9</v>
      </c>
      <c r="B13" s="306" t="s">
        <v>196</v>
      </c>
      <c r="C13" s="113">
        <v>0</v>
      </c>
      <c r="D13" s="113">
        <v>0</v>
      </c>
      <c r="E13" s="113">
        <v>0</v>
      </c>
      <c r="F13" s="113">
        <v>0</v>
      </c>
      <c r="G13" s="113">
        <v>0</v>
      </c>
      <c r="H13" s="113">
        <v>0</v>
      </c>
      <c r="I13" s="113">
        <v>0</v>
      </c>
    </row>
    <row r="14" spans="1:16" ht="15" thickBot="1" x14ac:dyDescent="0.4">
      <c r="A14" s="137">
        <v>10</v>
      </c>
      <c r="B14" s="306" t="s">
        <v>197</v>
      </c>
      <c r="C14" s="113">
        <v>0</v>
      </c>
      <c r="D14" s="113">
        <v>0</v>
      </c>
      <c r="E14" s="113">
        <v>0</v>
      </c>
      <c r="F14" s="113">
        <v>0</v>
      </c>
      <c r="G14" s="113">
        <v>0</v>
      </c>
      <c r="H14" s="113">
        <v>0</v>
      </c>
      <c r="I14" s="113">
        <v>0</v>
      </c>
      <c r="K14" s="36"/>
      <c r="L14" s="36"/>
    </row>
    <row r="15" spans="1:16" ht="15" thickBot="1" x14ac:dyDescent="0.4">
      <c r="A15" s="137">
        <v>11</v>
      </c>
      <c r="B15" s="306" t="s">
        <v>198</v>
      </c>
      <c r="C15" s="113">
        <v>0</v>
      </c>
      <c r="D15" s="113">
        <v>0</v>
      </c>
      <c r="E15" s="113">
        <v>0</v>
      </c>
      <c r="F15" s="113">
        <v>0</v>
      </c>
      <c r="G15" s="113">
        <v>0</v>
      </c>
      <c r="H15" s="113">
        <v>0</v>
      </c>
      <c r="I15" s="113">
        <v>0</v>
      </c>
      <c r="K15" s="36"/>
      <c r="L15" s="36"/>
    </row>
    <row r="16" spans="1:16" ht="15" thickBot="1" x14ac:dyDescent="0.4">
      <c r="A16" s="137">
        <v>12</v>
      </c>
      <c r="B16" s="306" t="s">
        <v>195</v>
      </c>
      <c r="C16" s="113">
        <v>0</v>
      </c>
      <c r="D16" s="113">
        <v>0</v>
      </c>
      <c r="E16" s="113">
        <v>0</v>
      </c>
      <c r="F16" s="113">
        <v>0</v>
      </c>
      <c r="G16" s="113">
        <v>0</v>
      </c>
      <c r="H16" s="113">
        <v>0</v>
      </c>
      <c r="I16" s="113">
        <v>0</v>
      </c>
      <c r="K16" s="36"/>
      <c r="L16" s="36"/>
    </row>
    <row r="17" spans="1:12" ht="15" thickBot="1" x14ac:dyDescent="0.4">
      <c r="A17" s="137">
        <v>13</v>
      </c>
      <c r="B17" s="306" t="s">
        <v>196</v>
      </c>
      <c r="C17" s="113">
        <v>0</v>
      </c>
      <c r="D17" s="113">
        <v>0</v>
      </c>
      <c r="E17" s="113">
        <v>0</v>
      </c>
      <c r="F17" s="113">
        <v>0</v>
      </c>
      <c r="G17" s="113">
        <v>0</v>
      </c>
      <c r="H17" s="113">
        <v>0</v>
      </c>
      <c r="I17" s="113">
        <v>0</v>
      </c>
      <c r="K17" s="36"/>
      <c r="L17" s="36"/>
    </row>
    <row r="18" spans="1:12" ht="15" thickBot="1" x14ac:dyDescent="0.4">
      <c r="A18" s="137">
        <v>14</v>
      </c>
      <c r="B18" s="134" t="s">
        <v>60</v>
      </c>
      <c r="C18" s="113">
        <v>0</v>
      </c>
      <c r="D18" s="113">
        <v>165</v>
      </c>
      <c r="E18" s="113">
        <v>0</v>
      </c>
      <c r="F18" s="113">
        <v>0</v>
      </c>
      <c r="G18" s="113">
        <v>0</v>
      </c>
      <c r="H18" s="113">
        <v>0</v>
      </c>
      <c r="I18" s="113">
        <v>165</v>
      </c>
      <c r="K18" s="36"/>
      <c r="L18" s="36"/>
    </row>
    <row r="19" spans="1:12" ht="15" thickBot="1" x14ac:dyDescent="0.4">
      <c r="A19" s="137">
        <v>15</v>
      </c>
      <c r="B19" s="307" t="s">
        <v>199</v>
      </c>
      <c r="C19" s="217">
        <v>2300</v>
      </c>
      <c r="D19" s="217">
        <v>82184.700000000012</v>
      </c>
      <c r="E19" s="217">
        <v>1278.7</v>
      </c>
      <c r="F19" s="217">
        <v>0</v>
      </c>
      <c r="G19" s="217">
        <v>0</v>
      </c>
      <c r="H19" s="217">
        <v>0</v>
      </c>
      <c r="I19" s="217">
        <v>83206.000000000015</v>
      </c>
      <c r="K19" s="36"/>
      <c r="L19" s="36"/>
    </row>
    <row r="20" spans="1:12" ht="15" thickBot="1" x14ac:dyDescent="0.4">
      <c r="A20" s="137">
        <v>16</v>
      </c>
      <c r="B20" s="134" t="s">
        <v>54</v>
      </c>
      <c r="C20" s="113">
        <v>0</v>
      </c>
      <c r="D20" s="113">
        <v>29419.5</v>
      </c>
      <c r="E20" s="113">
        <v>0</v>
      </c>
      <c r="F20" s="113">
        <v>0</v>
      </c>
      <c r="G20" s="113">
        <v>0</v>
      </c>
      <c r="H20" s="113">
        <v>0</v>
      </c>
      <c r="I20" s="113">
        <v>29419.5</v>
      </c>
      <c r="K20" s="36"/>
      <c r="L20" s="36"/>
    </row>
    <row r="21" spans="1:12" ht="15" thickBot="1" x14ac:dyDescent="0.4">
      <c r="A21" s="137">
        <v>17</v>
      </c>
      <c r="B21" s="134" t="s">
        <v>200</v>
      </c>
      <c r="C21" s="113">
        <v>0</v>
      </c>
      <c r="D21" s="113">
        <v>4005.1</v>
      </c>
      <c r="E21" s="113">
        <v>0</v>
      </c>
      <c r="F21" s="113">
        <v>0</v>
      </c>
      <c r="G21" s="113">
        <v>0</v>
      </c>
      <c r="H21" s="113">
        <v>0</v>
      </c>
      <c r="I21" s="113">
        <v>4005.1</v>
      </c>
      <c r="K21" s="36"/>
      <c r="L21" s="36"/>
    </row>
    <row r="22" spans="1:12" ht="15" thickBot="1" x14ac:dyDescent="0.4">
      <c r="A22" s="137">
        <v>18</v>
      </c>
      <c r="B22" s="134" t="s">
        <v>201</v>
      </c>
      <c r="C22" s="113">
        <v>0</v>
      </c>
      <c r="D22" s="113">
        <v>0</v>
      </c>
      <c r="E22" s="113">
        <v>0</v>
      </c>
      <c r="F22" s="113">
        <v>0</v>
      </c>
      <c r="G22" s="113">
        <v>0</v>
      </c>
      <c r="H22" s="113">
        <v>0</v>
      </c>
      <c r="I22" s="113">
        <v>0</v>
      </c>
      <c r="K22" s="36"/>
      <c r="L22" s="36"/>
    </row>
    <row r="23" spans="1:12" ht="15" thickBot="1" x14ac:dyDescent="0.4">
      <c r="A23" s="137">
        <v>19</v>
      </c>
      <c r="B23" s="134" t="s">
        <v>55</v>
      </c>
      <c r="C23" s="113">
        <v>0</v>
      </c>
      <c r="D23" s="113">
        <v>3269.2</v>
      </c>
      <c r="E23" s="113">
        <v>0</v>
      </c>
      <c r="F23" s="113">
        <v>0</v>
      </c>
      <c r="G23" s="113">
        <v>0</v>
      </c>
      <c r="H23" s="113">
        <v>0</v>
      </c>
      <c r="I23" s="113">
        <v>3269.2</v>
      </c>
      <c r="K23" s="36"/>
      <c r="L23" s="36"/>
    </row>
    <row r="24" spans="1:12" ht="15" thickBot="1" x14ac:dyDescent="0.4">
      <c r="A24" s="137">
        <v>20</v>
      </c>
      <c r="B24" s="134" t="s">
        <v>202</v>
      </c>
      <c r="C24" s="113">
        <v>0</v>
      </c>
      <c r="D24" s="113">
        <v>0</v>
      </c>
      <c r="E24" s="113">
        <v>0</v>
      </c>
      <c r="F24" s="113">
        <v>0</v>
      </c>
      <c r="G24" s="113">
        <v>0</v>
      </c>
      <c r="H24" s="113">
        <v>0</v>
      </c>
      <c r="I24" s="113">
        <v>0</v>
      </c>
      <c r="K24" s="36"/>
      <c r="L24" s="36"/>
    </row>
    <row r="25" spans="1:12" ht="15" thickBot="1" x14ac:dyDescent="0.4">
      <c r="A25" s="137">
        <v>21</v>
      </c>
      <c r="B25" s="134" t="s">
        <v>20</v>
      </c>
      <c r="C25" s="113">
        <v>0</v>
      </c>
      <c r="D25" s="113">
        <v>0</v>
      </c>
      <c r="E25" s="113">
        <v>0</v>
      </c>
      <c r="F25" s="113">
        <v>0</v>
      </c>
      <c r="G25" s="113">
        <v>0</v>
      </c>
      <c r="H25" s="113">
        <v>0</v>
      </c>
      <c r="I25" s="113">
        <v>0</v>
      </c>
      <c r="K25" s="36"/>
      <c r="L25" s="36"/>
    </row>
    <row r="26" spans="1:12" ht="15" thickBot="1" x14ac:dyDescent="0.4">
      <c r="A26" s="137">
        <v>22</v>
      </c>
      <c r="B26" s="134" t="s">
        <v>56</v>
      </c>
      <c r="C26" s="113">
        <v>0</v>
      </c>
      <c r="D26" s="113">
        <v>8925.1</v>
      </c>
      <c r="E26" s="113">
        <v>7.6</v>
      </c>
      <c r="F26" s="113">
        <v>0</v>
      </c>
      <c r="G26" s="113">
        <v>0</v>
      </c>
      <c r="H26" s="113">
        <v>0</v>
      </c>
      <c r="I26" s="113">
        <v>8917.5</v>
      </c>
      <c r="K26" s="36"/>
      <c r="L26" s="36"/>
    </row>
    <row r="27" spans="1:12" ht="15" thickBot="1" x14ac:dyDescent="0.4">
      <c r="A27" s="137">
        <v>23</v>
      </c>
      <c r="B27" s="306" t="s">
        <v>193</v>
      </c>
      <c r="C27" s="113">
        <v>0</v>
      </c>
      <c r="D27" s="113">
        <v>6641.3</v>
      </c>
      <c r="E27" s="113">
        <v>6.1</v>
      </c>
      <c r="F27" s="113">
        <v>0</v>
      </c>
      <c r="G27" s="113">
        <v>0</v>
      </c>
      <c r="H27" s="113">
        <v>0</v>
      </c>
      <c r="I27" s="113">
        <v>6635.2</v>
      </c>
      <c r="K27" s="36"/>
      <c r="L27" s="36"/>
    </row>
    <row r="28" spans="1:12" ht="15" thickBot="1" x14ac:dyDescent="0.4">
      <c r="A28" s="137">
        <v>24</v>
      </c>
      <c r="B28" s="134" t="s">
        <v>57</v>
      </c>
      <c r="C28" s="113">
        <v>0</v>
      </c>
      <c r="D28" s="113">
        <v>26421.200000000001</v>
      </c>
      <c r="E28" s="113">
        <v>218.4</v>
      </c>
      <c r="F28" s="113">
        <v>0</v>
      </c>
      <c r="G28" s="113">
        <v>0</v>
      </c>
      <c r="H28" s="113">
        <v>0</v>
      </c>
      <c r="I28" s="113">
        <v>26202.799999999999</v>
      </c>
      <c r="K28" s="36"/>
      <c r="L28" s="36"/>
    </row>
    <row r="29" spans="1:12" ht="15" thickBot="1" x14ac:dyDescent="0.4">
      <c r="A29" s="137">
        <v>25</v>
      </c>
      <c r="B29" s="306" t="s">
        <v>193</v>
      </c>
      <c r="C29" s="113">
        <v>0</v>
      </c>
      <c r="D29" s="113">
        <v>5595.1</v>
      </c>
      <c r="E29" s="113">
        <v>76.400000000000006</v>
      </c>
      <c r="F29" s="113">
        <v>0</v>
      </c>
      <c r="G29" s="113">
        <v>0</v>
      </c>
      <c r="H29" s="113">
        <v>0</v>
      </c>
      <c r="I29" s="113">
        <v>5518.7000000000007</v>
      </c>
      <c r="K29" s="36"/>
      <c r="L29" s="36"/>
    </row>
    <row r="30" spans="1:12" ht="15" thickBot="1" x14ac:dyDescent="0.4">
      <c r="A30" s="137">
        <v>26</v>
      </c>
      <c r="B30" s="134" t="s">
        <v>58</v>
      </c>
      <c r="C30" s="113">
        <v>0</v>
      </c>
      <c r="D30" s="113">
        <v>26366.5</v>
      </c>
      <c r="E30" s="113">
        <v>102.4</v>
      </c>
      <c r="F30" s="113">
        <v>0</v>
      </c>
      <c r="G30" s="113">
        <v>0</v>
      </c>
      <c r="H30" s="113">
        <v>0</v>
      </c>
      <c r="I30" s="113">
        <v>26264.1</v>
      </c>
      <c r="K30" s="36"/>
      <c r="L30" s="36"/>
    </row>
    <row r="31" spans="1:12" ht="15" thickBot="1" x14ac:dyDescent="0.4">
      <c r="A31" s="137">
        <v>27</v>
      </c>
      <c r="B31" s="306" t="s">
        <v>193</v>
      </c>
      <c r="C31" s="113">
        <v>0</v>
      </c>
      <c r="D31" s="113">
        <v>313.89999999999998</v>
      </c>
      <c r="E31" s="113">
        <v>2.1</v>
      </c>
      <c r="F31" s="113">
        <v>0</v>
      </c>
      <c r="G31" s="113">
        <v>0</v>
      </c>
      <c r="H31" s="113">
        <v>0</v>
      </c>
      <c r="I31" s="113">
        <v>311.79999999999995</v>
      </c>
      <c r="K31" s="36"/>
      <c r="L31" s="36"/>
    </row>
    <row r="32" spans="1:12" ht="21.5" thickBot="1" x14ac:dyDescent="0.4">
      <c r="A32" s="137">
        <v>28</v>
      </c>
      <c r="B32" s="134" t="s">
        <v>59</v>
      </c>
      <c r="C32" s="113">
        <v>1003.7</v>
      </c>
      <c r="D32" s="113">
        <v>0</v>
      </c>
      <c r="E32" s="113">
        <v>459.6</v>
      </c>
      <c r="F32" s="113">
        <v>0</v>
      </c>
      <c r="G32" s="113">
        <v>0</v>
      </c>
      <c r="H32" s="113">
        <v>0</v>
      </c>
      <c r="I32" s="113">
        <v>544.1</v>
      </c>
      <c r="K32" s="36"/>
      <c r="L32" s="36"/>
    </row>
    <row r="33" spans="1:12" ht="15" thickBot="1" x14ac:dyDescent="0.4">
      <c r="A33" s="137">
        <v>29</v>
      </c>
      <c r="B33" s="134" t="s">
        <v>203</v>
      </c>
      <c r="C33" s="113">
        <v>0</v>
      </c>
      <c r="D33" s="113">
        <v>0</v>
      </c>
      <c r="E33" s="113">
        <v>0</v>
      </c>
      <c r="F33" s="113">
        <v>0</v>
      </c>
      <c r="G33" s="113">
        <v>0</v>
      </c>
      <c r="H33" s="113">
        <v>0</v>
      </c>
      <c r="I33" s="113">
        <v>0</v>
      </c>
      <c r="K33" s="36"/>
      <c r="L33" s="36"/>
    </row>
    <row r="34" spans="1:12" ht="15" thickBot="1" x14ac:dyDescent="0.4">
      <c r="A34" s="137">
        <v>30</v>
      </c>
      <c r="B34" s="134" t="s">
        <v>204</v>
      </c>
      <c r="C34" s="113">
        <v>0</v>
      </c>
      <c r="D34" s="113">
        <v>0</v>
      </c>
      <c r="E34" s="113">
        <v>0</v>
      </c>
      <c r="F34" s="113">
        <v>0</v>
      </c>
      <c r="G34" s="113">
        <v>0</v>
      </c>
      <c r="H34" s="113">
        <v>0</v>
      </c>
      <c r="I34" s="113">
        <v>0</v>
      </c>
      <c r="K34" s="36"/>
      <c r="L34" s="36"/>
    </row>
    <row r="35" spans="1:12" ht="21.5" thickBot="1" x14ac:dyDescent="0.4">
      <c r="A35" s="137">
        <v>31</v>
      </c>
      <c r="B35" s="134" t="s">
        <v>205</v>
      </c>
      <c r="C35" s="113">
        <v>0</v>
      </c>
      <c r="D35" s="113">
        <v>0</v>
      </c>
      <c r="E35" s="113">
        <v>0</v>
      </c>
      <c r="F35" s="113">
        <v>0</v>
      </c>
      <c r="G35" s="113">
        <v>0</v>
      </c>
      <c r="H35" s="113">
        <v>0</v>
      </c>
      <c r="I35" s="113">
        <v>0</v>
      </c>
      <c r="K35" s="36"/>
      <c r="L35" s="36"/>
    </row>
    <row r="36" spans="1:12" ht="15" thickBot="1" x14ac:dyDescent="0.4">
      <c r="A36" s="137">
        <v>32</v>
      </c>
      <c r="B36" s="134" t="s">
        <v>206</v>
      </c>
      <c r="C36" s="113">
        <v>0</v>
      </c>
      <c r="D36" s="113">
        <v>0</v>
      </c>
      <c r="E36" s="113">
        <v>0</v>
      </c>
      <c r="F36" s="113">
        <v>0</v>
      </c>
      <c r="G36" s="113">
        <v>0</v>
      </c>
      <c r="H36" s="113">
        <v>0</v>
      </c>
      <c r="I36" s="113">
        <v>0</v>
      </c>
      <c r="K36" s="36"/>
      <c r="L36" s="36"/>
    </row>
    <row r="37" spans="1:12" ht="15" thickBot="1" x14ac:dyDescent="0.4">
      <c r="A37" s="137">
        <v>33</v>
      </c>
      <c r="B37" s="134" t="s">
        <v>207</v>
      </c>
      <c r="C37" s="113">
        <v>0</v>
      </c>
      <c r="D37" s="113">
        <v>0</v>
      </c>
      <c r="E37" s="113">
        <v>0</v>
      </c>
      <c r="F37" s="113">
        <v>0</v>
      </c>
      <c r="G37" s="113">
        <v>0</v>
      </c>
      <c r="H37" s="113">
        <v>0</v>
      </c>
      <c r="I37" s="113">
        <v>0</v>
      </c>
      <c r="K37" s="36"/>
      <c r="L37" s="36"/>
    </row>
    <row r="38" spans="1:12" ht="15" thickBot="1" x14ac:dyDescent="0.4">
      <c r="A38" s="137">
        <v>34</v>
      </c>
      <c r="B38" s="134" t="s">
        <v>208</v>
      </c>
      <c r="C38" s="113">
        <v>0</v>
      </c>
      <c r="D38" s="113">
        <v>2970.8</v>
      </c>
      <c r="E38" s="113">
        <v>0</v>
      </c>
      <c r="F38" s="113">
        <v>0</v>
      </c>
      <c r="G38" s="113">
        <v>0</v>
      </c>
      <c r="H38" s="113">
        <v>0</v>
      </c>
      <c r="I38" s="113">
        <v>2970.8</v>
      </c>
      <c r="K38" s="36"/>
      <c r="L38" s="36"/>
    </row>
    <row r="39" spans="1:12" ht="15" thickBot="1" x14ac:dyDescent="0.4">
      <c r="A39" s="137">
        <v>35</v>
      </c>
      <c r="B39" s="307" t="s">
        <v>209</v>
      </c>
      <c r="C39" s="217">
        <v>1003.7</v>
      </c>
      <c r="D39" s="217">
        <v>101377.40000000001</v>
      </c>
      <c r="E39" s="217">
        <v>788</v>
      </c>
      <c r="F39" s="217">
        <v>0</v>
      </c>
      <c r="G39" s="217">
        <v>0</v>
      </c>
      <c r="H39" s="217">
        <v>0</v>
      </c>
      <c r="I39" s="217">
        <v>101593.1</v>
      </c>
      <c r="K39" s="36"/>
      <c r="L39" s="36"/>
    </row>
    <row r="40" spans="1:12" ht="15" thickBot="1" x14ac:dyDescent="0.4">
      <c r="A40" s="137">
        <v>36</v>
      </c>
      <c r="B40" s="307" t="s">
        <v>53</v>
      </c>
      <c r="C40" s="217">
        <v>3303.7</v>
      </c>
      <c r="D40" s="217">
        <v>183562.10000000003</v>
      </c>
      <c r="E40" s="217">
        <v>2066.6999999999998</v>
      </c>
      <c r="F40" s="217">
        <v>0</v>
      </c>
      <c r="G40" s="217">
        <v>0</v>
      </c>
      <c r="H40" s="217">
        <v>0</v>
      </c>
      <c r="I40" s="217">
        <v>184799.10000000003</v>
      </c>
      <c r="K40" s="36"/>
      <c r="L40" s="36"/>
    </row>
    <row r="41" spans="1:12" ht="15" thickBot="1" x14ac:dyDescent="0.4">
      <c r="A41" s="137">
        <v>37</v>
      </c>
      <c r="B41" s="134" t="s">
        <v>210</v>
      </c>
      <c r="C41" s="113">
        <v>3226.9</v>
      </c>
      <c r="D41" s="113">
        <v>112454.9</v>
      </c>
      <c r="E41" s="113">
        <v>2003.3</v>
      </c>
      <c r="F41" s="113">
        <v>0</v>
      </c>
      <c r="G41" s="113">
        <v>0</v>
      </c>
      <c r="H41" s="113">
        <v>0</v>
      </c>
      <c r="I41" s="113">
        <v>113678.49999999999</v>
      </c>
      <c r="K41" s="36"/>
      <c r="L41" s="36"/>
    </row>
    <row r="42" spans="1:12" ht="15" thickBot="1" x14ac:dyDescent="0.4">
      <c r="A42" s="137">
        <v>38</v>
      </c>
      <c r="B42" s="134" t="s">
        <v>211</v>
      </c>
      <c r="C42" s="113">
        <v>0</v>
      </c>
      <c r="D42" s="113">
        <v>33794.300000000003</v>
      </c>
      <c r="E42" s="113">
        <v>2.6</v>
      </c>
      <c r="F42" s="113">
        <v>0</v>
      </c>
      <c r="G42" s="113">
        <v>0</v>
      </c>
      <c r="H42" s="113">
        <v>0</v>
      </c>
      <c r="I42" s="113">
        <v>33791.700000000004</v>
      </c>
      <c r="K42" s="36"/>
      <c r="L42" s="36"/>
    </row>
    <row r="43" spans="1:12" ht="15" thickBot="1" x14ac:dyDescent="0.4">
      <c r="A43" s="137">
        <v>39</v>
      </c>
      <c r="B43" s="134" t="s">
        <v>212</v>
      </c>
      <c r="C43" s="113">
        <v>76.8</v>
      </c>
      <c r="D43" s="113">
        <v>33806.9</v>
      </c>
      <c r="E43" s="113">
        <v>60.7</v>
      </c>
      <c r="F43" s="113">
        <v>0</v>
      </c>
      <c r="G43" s="113">
        <v>0</v>
      </c>
      <c r="H43" s="113">
        <v>0</v>
      </c>
      <c r="I43" s="113">
        <v>33823.000000000007</v>
      </c>
      <c r="K43" s="36"/>
      <c r="L43" s="36"/>
    </row>
    <row r="44" spans="1:12" s="80" customFormat="1" x14ac:dyDescent="0.35">
      <c r="A44" s="182" t="s">
        <v>231</v>
      </c>
      <c r="C44" s="308"/>
      <c r="D44" s="308"/>
      <c r="E44" s="308"/>
      <c r="F44" s="308"/>
      <c r="G44" s="308"/>
      <c r="H44" s="308"/>
      <c r="I44" s="308"/>
    </row>
    <row r="45" spans="1:12" x14ac:dyDescent="0.35">
      <c r="B45" s="25"/>
    </row>
    <row r="46" spans="1:12" hidden="1" x14ac:dyDescent="0.35">
      <c r="B46" s="26"/>
      <c r="C46" s="127">
        <f>SUM(C5:C7,C10,C18)-C19</f>
        <v>0</v>
      </c>
      <c r="D46" s="127">
        <f t="shared" ref="D46:I46" si="0">SUM(D5:D7,D10,D18)-D19</f>
        <v>0</v>
      </c>
      <c r="E46" s="127">
        <f t="shared" si="0"/>
        <v>0</v>
      </c>
      <c r="F46" s="127">
        <f t="shared" si="0"/>
        <v>0</v>
      </c>
      <c r="G46" s="127">
        <f t="shared" si="0"/>
        <v>0</v>
      </c>
      <c r="H46" s="127">
        <f t="shared" si="0"/>
        <v>0</v>
      </c>
      <c r="I46" s="127">
        <f t="shared" si="0"/>
        <v>0</v>
      </c>
    </row>
    <row r="47" spans="1:12" hidden="1" x14ac:dyDescent="0.35">
      <c r="C47" s="127">
        <f>SUM(C20:C26,C28,C30,C32:C38)-C39</f>
        <v>0</v>
      </c>
      <c r="D47" s="127">
        <f t="shared" ref="D47:I47" si="1">SUM(D20:D26,D28,D30,D32:D38)-D39</f>
        <v>0</v>
      </c>
      <c r="E47" s="127">
        <f t="shared" si="1"/>
        <v>0</v>
      </c>
      <c r="F47" s="127">
        <f t="shared" si="1"/>
        <v>0</v>
      </c>
      <c r="G47" s="127">
        <f t="shared" si="1"/>
        <v>0</v>
      </c>
      <c r="H47" s="127">
        <f t="shared" si="1"/>
        <v>0</v>
      </c>
      <c r="I47" s="127">
        <f t="shared" si="1"/>
        <v>0</v>
      </c>
    </row>
    <row r="48" spans="1:12" hidden="1" x14ac:dyDescent="0.35">
      <c r="C48" s="127">
        <f>C40-C39-C19</f>
        <v>0</v>
      </c>
      <c r="D48" s="127">
        <f t="shared" ref="D48:I48" si="2">D40-D39-D19</f>
        <v>0</v>
      </c>
      <c r="E48" s="127">
        <f t="shared" si="2"/>
        <v>0</v>
      </c>
      <c r="F48" s="127">
        <f t="shared" si="2"/>
        <v>0</v>
      </c>
      <c r="G48" s="127">
        <f t="shared" si="2"/>
        <v>0</v>
      </c>
      <c r="H48" s="127">
        <f t="shared" si="2"/>
        <v>0</v>
      </c>
      <c r="I48" s="127">
        <f t="shared" si="2"/>
        <v>0</v>
      </c>
    </row>
    <row r="49" spans="3:9" x14ac:dyDescent="0.35">
      <c r="C49" s="127"/>
      <c r="D49" s="127"/>
      <c r="E49" s="127"/>
      <c r="F49" s="127"/>
      <c r="G49" s="127"/>
      <c r="H49" s="127"/>
      <c r="I49" s="127"/>
    </row>
  </sheetData>
  <sheetProtection password="8806" sheet="1" objects="1" scenarios="1"/>
  <mergeCells count="6">
    <mergeCell ref="H3:H4"/>
    <mergeCell ref="I3:I4"/>
    <mergeCell ref="C3:D3"/>
    <mergeCell ref="E3:E4"/>
    <mergeCell ref="F3:F4"/>
    <mergeCell ref="G3:G4"/>
  </mergeCells>
  <hyperlinks>
    <hyperlink ref="K1" location="'Spis treści'!A1" display="Spis treści"/>
  </hyperlinks>
  <pageMargins left="0.7" right="0.7" top="0.75" bottom="0.75" header="0.3" footer="0.3"/>
  <pageSetup paperSize="9" scale="91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4"/>
  <dimension ref="A1:K25"/>
  <sheetViews>
    <sheetView zoomScale="85" zoomScaleNormal="85" workbookViewId="0">
      <selection activeCell="I20" sqref="I20"/>
    </sheetView>
  </sheetViews>
  <sheetFormatPr defaultColWidth="25.81640625" defaultRowHeight="14.5" x14ac:dyDescent="0.35"/>
  <cols>
    <col min="1" max="1" width="4.26953125" style="21" customWidth="1"/>
    <col min="2" max="2" width="33.81640625" style="6" customWidth="1"/>
    <col min="3" max="3" width="12" style="6" customWidth="1"/>
    <col min="4" max="4" width="12.26953125" style="6" customWidth="1"/>
    <col min="5" max="8" width="10.1796875" style="37" customWidth="1"/>
    <col min="9" max="9" width="10.7265625" style="6" customWidth="1"/>
    <col min="10" max="10" width="12.7265625" style="21" customWidth="1"/>
    <col min="11" max="11" width="9.1796875" style="21" bestFit="1" customWidth="1"/>
    <col min="12" max="12" width="10.26953125" style="21" customWidth="1"/>
    <col min="13" max="13" width="8.453125" style="21" customWidth="1"/>
    <col min="14" max="14" width="6.26953125" style="21" customWidth="1"/>
    <col min="15" max="16384" width="25.81640625" style="21"/>
  </cols>
  <sheetData>
    <row r="1" spans="1:11" x14ac:dyDescent="0.35">
      <c r="K1" s="32" t="s">
        <v>73</v>
      </c>
    </row>
    <row r="2" spans="1:11" s="88" customFormat="1" ht="15" thickBot="1" x14ac:dyDescent="0.4">
      <c r="B2" s="89"/>
      <c r="C2" s="292" t="s">
        <v>182</v>
      </c>
      <c r="D2" s="292" t="s">
        <v>183</v>
      </c>
      <c r="E2" s="91" t="s">
        <v>184</v>
      </c>
      <c r="F2" s="91" t="s">
        <v>185</v>
      </c>
      <c r="G2" s="91" t="s">
        <v>186</v>
      </c>
      <c r="H2" s="91" t="s">
        <v>187</v>
      </c>
      <c r="I2" s="292" t="s">
        <v>213</v>
      </c>
      <c r="J2" s="27"/>
    </row>
    <row r="3" spans="1:11" ht="15" thickBot="1" x14ac:dyDescent="0.4">
      <c r="B3" s="5"/>
      <c r="C3" s="336" t="s">
        <v>61</v>
      </c>
      <c r="D3" s="331"/>
      <c r="E3" s="332" t="s">
        <v>63</v>
      </c>
      <c r="F3" s="332" t="s">
        <v>188</v>
      </c>
      <c r="G3" s="332" t="s">
        <v>189</v>
      </c>
      <c r="H3" s="332" t="s">
        <v>214</v>
      </c>
      <c r="I3" s="334" t="s">
        <v>215</v>
      </c>
    </row>
    <row r="4" spans="1:11" ht="53" thickBot="1" x14ac:dyDescent="0.4">
      <c r="B4" s="5"/>
      <c r="C4" s="294" t="s">
        <v>59</v>
      </c>
      <c r="D4" s="44" t="s">
        <v>62</v>
      </c>
      <c r="E4" s="333"/>
      <c r="F4" s="333"/>
      <c r="G4" s="333"/>
      <c r="H4" s="333"/>
      <c r="I4" s="335"/>
      <c r="J4" s="1"/>
    </row>
    <row r="5" spans="1:11" ht="15" thickBot="1" x14ac:dyDescent="0.4">
      <c r="A5" s="288">
        <v>1</v>
      </c>
      <c r="B5" s="82" t="s">
        <v>92</v>
      </c>
      <c r="C5" s="114">
        <v>121.9</v>
      </c>
      <c r="D5" s="114">
        <v>1934</v>
      </c>
      <c r="E5" s="114">
        <v>61.1</v>
      </c>
      <c r="F5" s="114">
        <v>0</v>
      </c>
      <c r="G5" s="114">
        <v>0</v>
      </c>
      <c r="H5" s="114">
        <v>0</v>
      </c>
      <c r="I5" s="114">
        <v>1994.8000000000002</v>
      </c>
      <c r="J5" s="1"/>
    </row>
    <row r="6" spans="1:11" ht="15" thickBot="1" x14ac:dyDescent="0.4">
      <c r="A6" s="288">
        <v>2</v>
      </c>
      <c r="B6" s="82" t="s">
        <v>93</v>
      </c>
      <c r="C6" s="114">
        <v>21.6</v>
      </c>
      <c r="D6" s="114">
        <v>431.1</v>
      </c>
      <c r="E6" s="114">
        <v>7.1</v>
      </c>
      <c r="F6" s="114">
        <v>0</v>
      </c>
      <c r="G6" s="114">
        <v>0</v>
      </c>
      <c r="H6" s="114">
        <v>0</v>
      </c>
      <c r="I6" s="114">
        <v>445.6</v>
      </c>
    </row>
    <row r="7" spans="1:11" ht="15" thickBot="1" x14ac:dyDescent="0.4">
      <c r="A7" s="288">
        <v>3</v>
      </c>
      <c r="B7" s="82" t="s">
        <v>94</v>
      </c>
      <c r="C7" s="114">
        <v>592.4</v>
      </c>
      <c r="D7" s="114">
        <v>26508</v>
      </c>
      <c r="E7" s="114">
        <v>299.60000000000002</v>
      </c>
      <c r="F7" s="114">
        <v>0</v>
      </c>
      <c r="G7" s="114">
        <v>0</v>
      </c>
      <c r="H7" s="114">
        <v>0</v>
      </c>
      <c r="I7" s="114">
        <v>26800.800000000003</v>
      </c>
    </row>
    <row r="8" spans="1:11" ht="32" thickBot="1" x14ac:dyDescent="0.4">
      <c r="A8" s="288">
        <v>4</v>
      </c>
      <c r="B8" s="82" t="s">
        <v>178</v>
      </c>
      <c r="C8" s="114">
        <v>116.9</v>
      </c>
      <c r="D8" s="114">
        <v>2231.6</v>
      </c>
      <c r="E8" s="114">
        <v>56.3</v>
      </c>
      <c r="F8" s="114">
        <v>0</v>
      </c>
      <c r="G8" s="114">
        <v>0</v>
      </c>
      <c r="H8" s="114">
        <v>0</v>
      </c>
      <c r="I8" s="114">
        <v>2292.1999999999998</v>
      </c>
    </row>
    <row r="9" spans="1:11" ht="15" thickBot="1" x14ac:dyDescent="0.4">
      <c r="A9" s="288">
        <v>5</v>
      </c>
      <c r="B9" s="82" t="s">
        <v>179</v>
      </c>
      <c r="C9" s="114">
        <v>0.2</v>
      </c>
      <c r="D9" s="114">
        <v>178.5</v>
      </c>
      <c r="E9" s="114">
        <v>0.4</v>
      </c>
      <c r="F9" s="114">
        <v>0</v>
      </c>
      <c r="G9" s="114">
        <v>0</v>
      </c>
      <c r="H9" s="114">
        <v>0</v>
      </c>
      <c r="I9" s="114">
        <v>178.29999999999998</v>
      </c>
    </row>
    <row r="10" spans="1:11" ht="15" thickBot="1" x14ac:dyDescent="0.4">
      <c r="A10" s="288">
        <v>6</v>
      </c>
      <c r="B10" s="82" t="s">
        <v>95</v>
      </c>
      <c r="C10" s="114">
        <v>294.89999999999998</v>
      </c>
      <c r="D10" s="114">
        <v>4947.7</v>
      </c>
      <c r="E10" s="114">
        <v>188.3</v>
      </c>
      <c r="F10" s="114">
        <v>0</v>
      </c>
      <c r="G10" s="114">
        <v>0</v>
      </c>
      <c r="H10" s="114">
        <v>0</v>
      </c>
      <c r="I10" s="114">
        <v>5054.2999999999993</v>
      </c>
    </row>
    <row r="11" spans="1:11" ht="15" thickBot="1" x14ac:dyDescent="0.4">
      <c r="A11" s="288">
        <v>7</v>
      </c>
      <c r="B11" s="82" t="s">
        <v>105</v>
      </c>
      <c r="C11" s="114">
        <v>788.4</v>
      </c>
      <c r="D11" s="114">
        <v>19210.400000000001</v>
      </c>
      <c r="E11" s="114">
        <v>461.7</v>
      </c>
      <c r="F11" s="114">
        <v>0</v>
      </c>
      <c r="G11" s="114">
        <v>0</v>
      </c>
      <c r="H11" s="114">
        <v>0</v>
      </c>
      <c r="I11" s="114">
        <v>19537.100000000002</v>
      </c>
    </row>
    <row r="12" spans="1:11" ht="15" thickBot="1" x14ac:dyDescent="0.4">
      <c r="A12" s="288">
        <v>8</v>
      </c>
      <c r="B12" s="82" t="s">
        <v>96</v>
      </c>
      <c r="C12" s="114">
        <v>118.6</v>
      </c>
      <c r="D12" s="114">
        <v>7515.7</v>
      </c>
      <c r="E12" s="114">
        <v>77.099999999999994</v>
      </c>
      <c r="F12" s="114">
        <v>0</v>
      </c>
      <c r="G12" s="114">
        <v>0</v>
      </c>
      <c r="H12" s="114">
        <v>0</v>
      </c>
      <c r="I12" s="114">
        <v>7557.2</v>
      </c>
    </row>
    <row r="13" spans="1:11" ht="21.5" thickBot="1" x14ac:dyDescent="0.4">
      <c r="A13" s="288">
        <v>9</v>
      </c>
      <c r="B13" s="82" t="s">
        <v>97</v>
      </c>
      <c r="C13" s="114">
        <v>11.6</v>
      </c>
      <c r="D13" s="114">
        <v>1175.3</v>
      </c>
      <c r="E13" s="114">
        <v>11.6</v>
      </c>
      <c r="F13" s="114">
        <v>0</v>
      </c>
      <c r="G13" s="114">
        <v>0</v>
      </c>
      <c r="H13" s="114">
        <v>0</v>
      </c>
      <c r="I13" s="114">
        <v>1175.3</v>
      </c>
    </row>
    <row r="14" spans="1:11" ht="15" thickBot="1" x14ac:dyDescent="0.4">
      <c r="A14" s="288">
        <v>10</v>
      </c>
      <c r="B14" s="82" t="s">
        <v>98</v>
      </c>
      <c r="C14" s="114">
        <v>5.8</v>
      </c>
      <c r="D14" s="114">
        <v>18349.900000000001</v>
      </c>
      <c r="E14" s="114">
        <v>8.9</v>
      </c>
      <c r="F14" s="114">
        <v>0</v>
      </c>
      <c r="G14" s="114">
        <v>0</v>
      </c>
      <c r="H14" s="114">
        <v>0</v>
      </c>
      <c r="I14" s="114">
        <v>18346.8</v>
      </c>
    </row>
    <row r="15" spans="1:11" ht="21.5" thickBot="1" x14ac:dyDescent="0.4">
      <c r="A15" s="288">
        <v>11</v>
      </c>
      <c r="B15" s="82" t="s">
        <v>99</v>
      </c>
      <c r="C15" s="114">
        <v>276.7</v>
      </c>
      <c r="D15" s="114">
        <v>10670.8</v>
      </c>
      <c r="E15" s="114">
        <v>114.5</v>
      </c>
      <c r="F15" s="114">
        <v>0</v>
      </c>
      <c r="G15" s="114">
        <v>0</v>
      </c>
      <c r="H15" s="114">
        <v>0</v>
      </c>
      <c r="I15" s="114">
        <v>10833</v>
      </c>
    </row>
    <row r="16" spans="1:11" ht="15" thickBot="1" x14ac:dyDescent="0.4">
      <c r="A16" s="288">
        <v>12</v>
      </c>
      <c r="B16" s="82" t="s">
        <v>100</v>
      </c>
      <c r="C16" s="114">
        <v>188.6</v>
      </c>
      <c r="D16" s="114">
        <v>5208.1000000000004</v>
      </c>
      <c r="E16" s="114">
        <v>131.69999999999999</v>
      </c>
      <c r="F16" s="114">
        <v>0</v>
      </c>
      <c r="G16" s="114">
        <v>0</v>
      </c>
      <c r="H16" s="114">
        <v>0</v>
      </c>
      <c r="I16" s="114">
        <v>5265.0000000000009</v>
      </c>
    </row>
    <row r="17" spans="1:9" ht="21.5" thickBot="1" x14ac:dyDescent="0.4">
      <c r="A17" s="288">
        <v>13</v>
      </c>
      <c r="B17" s="82" t="s">
        <v>181</v>
      </c>
      <c r="C17" s="114">
        <v>8</v>
      </c>
      <c r="D17" s="114">
        <v>1267.5999999999999</v>
      </c>
      <c r="E17" s="114">
        <v>7.5</v>
      </c>
      <c r="F17" s="114">
        <v>0</v>
      </c>
      <c r="G17" s="114">
        <v>0</v>
      </c>
      <c r="H17" s="114">
        <v>0</v>
      </c>
      <c r="I17" s="114">
        <v>1268.0999999999999</v>
      </c>
    </row>
    <row r="18" spans="1:9" ht="21.5" thickBot="1" x14ac:dyDescent="0.4">
      <c r="A18" s="288">
        <v>14</v>
      </c>
      <c r="B18" s="82" t="s">
        <v>101</v>
      </c>
      <c r="C18" s="114">
        <v>0</v>
      </c>
      <c r="D18" s="114">
        <v>31227.3</v>
      </c>
      <c r="E18" s="114">
        <v>0</v>
      </c>
      <c r="F18" s="114">
        <v>0</v>
      </c>
      <c r="G18" s="114">
        <v>0</v>
      </c>
      <c r="H18" s="114">
        <v>0</v>
      </c>
      <c r="I18" s="114">
        <v>31227.3</v>
      </c>
    </row>
    <row r="19" spans="1:9" ht="15" thickBot="1" x14ac:dyDescent="0.4">
      <c r="A19" s="288">
        <v>15</v>
      </c>
      <c r="B19" s="82" t="s">
        <v>102</v>
      </c>
      <c r="C19" s="114">
        <v>4.5</v>
      </c>
      <c r="D19" s="114">
        <v>124.4</v>
      </c>
      <c r="E19" s="114">
        <v>3.3</v>
      </c>
      <c r="F19" s="114">
        <v>0</v>
      </c>
      <c r="G19" s="114">
        <v>0</v>
      </c>
      <c r="H19" s="114">
        <v>0</v>
      </c>
      <c r="I19" s="114">
        <v>125.60000000000001</v>
      </c>
    </row>
    <row r="20" spans="1:9" ht="21.5" thickBot="1" x14ac:dyDescent="0.4">
      <c r="A20" s="288">
        <v>16</v>
      </c>
      <c r="B20" s="82" t="s">
        <v>103</v>
      </c>
      <c r="C20" s="114">
        <v>22.4</v>
      </c>
      <c r="D20" s="114">
        <v>756.3</v>
      </c>
      <c r="E20" s="114">
        <v>16.3</v>
      </c>
      <c r="F20" s="114">
        <v>0</v>
      </c>
      <c r="G20" s="114">
        <v>0</v>
      </c>
      <c r="H20" s="114">
        <v>0</v>
      </c>
      <c r="I20" s="114">
        <v>762.4</v>
      </c>
    </row>
    <row r="21" spans="1:9" ht="21.5" thickBot="1" x14ac:dyDescent="0.4">
      <c r="A21" s="288">
        <v>17</v>
      </c>
      <c r="B21" s="82" t="s">
        <v>180</v>
      </c>
      <c r="C21" s="114">
        <v>46.5</v>
      </c>
      <c r="D21" s="114">
        <v>1049.5999999999999</v>
      </c>
      <c r="E21" s="114">
        <v>29.3</v>
      </c>
      <c r="F21" s="114">
        <v>0</v>
      </c>
      <c r="G21" s="114">
        <v>0</v>
      </c>
      <c r="H21" s="114">
        <v>0</v>
      </c>
      <c r="I21" s="114">
        <v>1066.8</v>
      </c>
    </row>
    <row r="22" spans="1:9" ht="15" thickBot="1" x14ac:dyDescent="0.4">
      <c r="A22" s="288">
        <v>18</v>
      </c>
      <c r="B22" s="82" t="s">
        <v>104</v>
      </c>
      <c r="C22" s="114">
        <v>684.69999999999993</v>
      </c>
      <c r="D22" s="114">
        <v>50775.8</v>
      </c>
      <c r="E22" s="114">
        <v>592</v>
      </c>
      <c r="F22" s="114">
        <v>0</v>
      </c>
      <c r="G22" s="114">
        <v>0</v>
      </c>
      <c r="H22" s="114">
        <v>0</v>
      </c>
      <c r="I22" s="114">
        <v>50868.5</v>
      </c>
    </row>
    <row r="23" spans="1:9" ht="15" thickBot="1" x14ac:dyDescent="0.4">
      <c r="A23" s="288">
        <v>19</v>
      </c>
      <c r="B23" s="290" t="s">
        <v>53</v>
      </c>
      <c r="C23" s="115">
        <v>3303.7</v>
      </c>
      <c r="D23" s="115">
        <v>183562.10000000003</v>
      </c>
      <c r="E23" s="115">
        <v>2066.6999999999998</v>
      </c>
      <c r="F23" s="115">
        <v>0</v>
      </c>
      <c r="G23" s="115">
        <v>0</v>
      </c>
      <c r="H23" s="115">
        <v>0</v>
      </c>
      <c r="I23" s="115">
        <v>184799.1</v>
      </c>
    </row>
    <row r="24" spans="1:9" x14ac:dyDescent="0.35">
      <c r="B24" s="25"/>
    </row>
    <row r="25" spans="1:9" hidden="1" x14ac:dyDescent="0.35">
      <c r="C25" s="120">
        <f>SUM(C5:C22)-C23</f>
        <v>0</v>
      </c>
      <c r="D25" s="120">
        <f t="shared" ref="D25:I25" si="0">SUM(D5:D22)-D23</f>
        <v>0</v>
      </c>
      <c r="E25" s="120">
        <f t="shared" si="0"/>
        <v>0</v>
      </c>
      <c r="F25" s="120">
        <f>SUM(F5:F22)-F23</f>
        <v>0</v>
      </c>
      <c r="G25" s="120">
        <f t="shared" si="0"/>
        <v>0</v>
      </c>
      <c r="H25" s="120">
        <f t="shared" si="0"/>
        <v>0</v>
      </c>
      <c r="I25" s="120">
        <f t="shared" si="0"/>
        <v>0</v>
      </c>
    </row>
  </sheetData>
  <sheetProtection password="8806" sheet="1" objects="1" scenarios="1"/>
  <mergeCells count="6">
    <mergeCell ref="H3:H4"/>
    <mergeCell ref="I3:I4"/>
    <mergeCell ref="C3:D3"/>
    <mergeCell ref="E3:E4"/>
    <mergeCell ref="F3:F4"/>
    <mergeCell ref="G3:G4"/>
  </mergeCells>
  <hyperlinks>
    <hyperlink ref="K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5"/>
  <dimension ref="A1:O15"/>
  <sheetViews>
    <sheetView zoomScale="85" zoomScaleNormal="85" workbookViewId="0">
      <selection activeCell="F19" sqref="F19"/>
    </sheetView>
  </sheetViews>
  <sheetFormatPr defaultColWidth="9.1796875" defaultRowHeight="14.5" x14ac:dyDescent="0.35"/>
  <cols>
    <col min="1" max="1" width="27" style="6" customWidth="1"/>
    <col min="2" max="3" width="12.453125" style="6" customWidth="1"/>
    <col min="4" max="4" width="13.26953125" style="6" customWidth="1"/>
    <col min="5" max="5" width="10.54296875" style="6" bestFit="1" customWidth="1"/>
    <col min="6" max="6" width="11.1796875" style="6" bestFit="1" customWidth="1"/>
    <col min="7" max="7" width="11.1796875" style="6" customWidth="1"/>
    <col min="8" max="8" width="10.54296875" style="6" bestFit="1" customWidth="1"/>
    <col min="9" max="10" width="9.1796875" style="21"/>
    <col min="11" max="11" width="16.7265625" style="21" customWidth="1"/>
    <col min="12" max="12" width="11.26953125" style="21" bestFit="1" customWidth="1"/>
    <col min="13" max="13" width="9.81640625" style="21" bestFit="1" customWidth="1"/>
    <col min="14" max="15" width="9.26953125" style="21" bestFit="1" customWidth="1"/>
    <col min="16" max="16384" width="9.1796875" style="21"/>
  </cols>
  <sheetData>
    <row r="1" spans="1:15" x14ac:dyDescent="0.35">
      <c r="J1" s="32" t="s">
        <v>73</v>
      </c>
    </row>
    <row r="2" spans="1:15" s="87" customFormat="1" ht="13.5" customHeight="1" thickBot="1" x14ac:dyDescent="0.4">
      <c r="A2" s="89"/>
      <c r="B2" s="90" t="s">
        <v>182</v>
      </c>
      <c r="C2" s="90" t="s">
        <v>183</v>
      </c>
      <c r="D2" s="90" t="s">
        <v>184</v>
      </c>
      <c r="E2" s="292" t="s">
        <v>185</v>
      </c>
      <c r="F2" s="292" t="s">
        <v>186</v>
      </c>
      <c r="G2" s="292" t="s">
        <v>187</v>
      </c>
      <c r="H2" s="90" t="s">
        <v>213</v>
      </c>
    </row>
    <row r="3" spans="1:15" ht="13.5" customHeight="1" thickBot="1" x14ac:dyDescent="0.4">
      <c r="A3" s="5"/>
      <c r="B3" s="331" t="s">
        <v>61</v>
      </c>
      <c r="C3" s="331"/>
      <c r="D3" s="337" t="s">
        <v>111</v>
      </c>
      <c r="E3" s="329" t="s">
        <v>188</v>
      </c>
      <c r="F3" s="81"/>
      <c r="G3" s="332" t="s">
        <v>214</v>
      </c>
      <c r="H3" s="334" t="s">
        <v>215</v>
      </c>
    </row>
    <row r="4" spans="1:15" ht="57" customHeight="1" thickBot="1" x14ac:dyDescent="0.4">
      <c r="A4" s="5"/>
      <c r="B4" s="293" t="s">
        <v>59</v>
      </c>
      <c r="C4" s="293" t="s">
        <v>62</v>
      </c>
      <c r="D4" s="330"/>
      <c r="E4" s="330"/>
      <c r="F4" s="293" t="s">
        <v>189</v>
      </c>
      <c r="G4" s="333"/>
      <c r="H4" s="335"/>
    </row>
    <row r="5" spans="1:15" ht="15" thickBot="1" x14ac:dyDescent="0.4">
      <c r="A5" s="134" t="s">
        <v>64</v>
      </c>
      <c r="B5" s="113">
        <v>3302.1</v>
      </c>
      <c r="C5" s="113">
        <v>172184</v>
      </c>
      <c r="D5" s="113">
        <v>2063.1</v>
      </c>
      <c r="E5" s="113">
        <v>0</v>
      </c>
      <c r="F5" s="113">
        <v>0</v>
      </c>
      <c r="G5" s="113">
        <v>0</v>
      </c>
      <c r="H5" s="113">
        <v>173423</v>
      </c>
      <c r="I5" s="1"/>
      <c r="K5" s="36"/>
      <c r="L5" s="36"/>
      <c r="M5" s="36"/>
      <c r="N5" s="36"/>
      <c r="O5" s="36"/>
    </row>
    <row r="6" spans="1:15" ht="15" thickBot="1" x14ac:dyDescent="0.4">
      <c r="A6" s="134" t="s">
        <v>68</v>
      </c>
      <c r="B6" s="113">
        <v>0</v>
      </c>
      <c r="C6" s="113">
        <v>3519.6</v>
      </c>
      <c r="D6" s="113">
        <v>0.7</v>
      </c>
      <c r="E6" s="113">
        <v>0</v>
      </c>
      <c r="F6" s="113">
        <v>0</v>
      </c>
      <c r="G6" s="113">
        <v>0</v>
      </c>
      <c r="H6" s="113">
        <v>3518.9</v>
      </c>
      <c r="I6" s="1"/>
      <c r="L6" s="36"/>
      <c r="M6" s="36"/>
      <c r="N6" s="36"/>
      <c r="O6" s="36"/>
    </row>
    <row r="7" spans="1:15" ht="15" thickBot="1" x14ac:dyDescent="0.4">
      <c r="A7" s="134" t="s">
        <v>65</v>
      </c>
      <c r="B7" s="113">
        <v>0.6</v>
      </c>
      <c r="C7" s="113">
        <v>3345</v>
      </c>
      <c r="D7" s="113">
        <v>0.4</v>
      </c>
      <c r="E7" s="113">
        <v>0</v>
      </c>
      <c r="F7" s="113">
        <v>0</v>
      </c>
      <c r="G7" s="113">
        <v>0</v>
      </c>
      <c r="H7" s="113">
        <v>3345.2</v>
      </c>
      <c r="K7" s="36"/>
      <c r="L7" s="36"/>
      <c r="M7" s="36"/>
      <c r="N7" s="36"/>
      <c r="O7" s="36"/>
    </row>
    <row r="8" spans="1:15" ht="15" thickBot="1" x14ac:dyDescent="0.4">
      <c r="A8" s="134" t="s">
        <v>233</v>
      </c>
      <c r="B8" s="113">
        <v>0</v>
      </c>
      <c r="C8" s="113">
        <v>922.1</v>
      </c>
      <c r="D8" s="113">
        <v>0</v>
      </c>
      <c r="E8" s="113">
        <v>0</v>
      </c>
      <c r="F8" s="113">
        <v>0</v>
      </c>
      <c r="G8" s="113">
        <v>0</v>
      </c>
      <c r="H8" s="113">
        <v>922.1</v>
      </c>
      <c r="K8" s="36"/>
      <c r="L8" s="36"/>
      <c r="M8" s="36"/>
      <c r="N8" s="36"/>
      <c r="O8" s="36"/>
    </row>
    <row r="9" spans="1:15" ht="15" thickBot="1" x14ac:dyDescent="0.4">
      <c r="A9" s="134" t="s">
        <v>3</v>
      </c>
      <c r="B9" s="113">
        <v>0</v>
      </c>
      <c r="C9" s="113">
        <v>794</v>
      </c>
      <c r="D9" s="113">
        <v>0</v>
      </c>
      <c r="E9" s="113">
        <v>0</v>
      </c>
      <c r="F9" s="113">
        <v>0</v>
      </c>
      <c r="G9" s="113">
        <v>0</v>
      </c>
      <c r="H9" s="113">
        <v>794</v>
      </c>
      <c r="K9" s="36"/>
      <c r="L9" s="36"/>
      <c r="M9" s="36"/>
      <c r="N9" s="36"/>
      <c r="O9" s="36"/>
    </row>
    <row r="10" spans="1:15" ht="15" thickBot="1" x14ac:dyDescent="0.4">
      <c r="A10" s="134" t="s">
        <v>67</v>
      </c>
      <c r="B10" s="113">
        <v>0</v>
      </c>
      <c r="C10" s="113">
        <v>522.4</v>
      </c>
      <c r="D10" s="113">
        <v>0</v>
      </c>
      <c r="E10" s="113">
        <v>0</v>
      </c>
      <c r="F10" s="113">
        <v>0</v>
      </c>
      <c r="G10" s="113">
        <v>0</v>
      </c>
      <c r="H10" s="113">
        <v>522.4</v>
      </c>
      <c r="K10" s="36"/>
      <c r="L10" s="36"/>
      <c r="M10" s="36"/>
      <c r="N10" s="36"/>
      <c r="O10" s="36"/>
    </row>
    <row r="11" spans="1:15" ht="15" thickBot="1" x14ac:dyDescent="0.4">
      <c r="A11" s="134" t="s">
        <v>66</v>
      </c>
      <c r="B11" s="113">
        <v>0</v>
      </c>
      <c r="C11" s="113">
        <v>451.6</v>
      </c>
      <c r="D11" s="113">
        <v>0</v>
      </c>
      <c r="E11" s="113">
        <v>0</v>
      </c>
      <c r="F11" s="113">
        <v>0</v>
      </c>
      <c r="G11" s="113">
        <v>0</v>
      </c>
      <c r="H11" s="113">
        <v>451.6</v>
      </c>
      <c r="K11" s="36"/>
      <c r="L11" s="36"/>
      <c r="M11" s="36"/>
      <c r="N11" s="36"/>
      <c r="O11" s="36"/>
    </row>
    <row r="12" spans="1:15" ht="15" thickBot="1" x14ac:dyDescent="0.4">
      <c r="A12" s="134" t="s">
        <v>10</v>
      </c>
      <c r="B12" s="113">
        <v>1</v>
      </c>
      <c r="C12" s="113">
        <v>1823.4</v>
      </c>
      <c r="D12" s="113">
        <v>2.5</v>
      </c>
      <c r="E12" s="113">
        <v>0</v>
      </c>
      <c r="F12" s="113">
        <v>0</v>
      </c>
      <c r="G12" s="113">
        <v>0</v>
      </c>
      <c r="H12" s="113">
        <v>1821.9</v>
      </c>
      <c r="K12" s="36"/>
      <c r="L12" s="36"/>
      <c r="M12" s="36"/>
      <c r="N12" s="36"/>
      <c r="O12" s="36"/>
    </row>
    <row r="13" spans="1:15" ht="15" thickBot="1" x14ac:dyDescent="0.4">
      <c r="A13" s="305" t="s">
        <v>53</v>
      </c>
      <c r="B13" s="108">
        <v>3303.7</v>
      </c>
      <c r="C13" s="108">
        <v>183562.1</v>
      </c>
      <c r="D13" s="108">
        <v>2066.6999999999998</v>
      </c>
      <c r="E13" s="108">
        <v>0</v>
      </c>
      <c r="F13" s="108">
        <v>0</v>
      </c>
      <c r="G13" s="108">
        <v>0</v>
      </c>
      <c r="H13" s="108">
        <v>184799.1</v>
      </c>
      <c r="K13" s="36"/>
      <c r="L13" s="36"/>
      <c r="M13" s="36"/>
      <c r="N13" s="36"/>
      <c r="O13" s="36"/>
    </row>
    <row r="14" spans="1:15" s="80" customFormat="1" x14ac:dyDescent="0.35">
      <c r="A14" s="182" t="s">
        <v>232</v>
      </c>
      <c r="B14" s="79"/>
      <c r="C14" s="79"/>
      <c r="D14" s="79"/>
      <c r="E14" s="79"/>
      <c r="F14" s="79"/>
      <c r="G14" s="79"/>
      <c r="H14" s="79"/>
    </row>
    <row r="15" spans="1:15" hidden="1" x14ac:dyDescent="0.35">
      <c r="B15" s="120">
        <f>SUM(B5:B12)-B13</f>
        <v>0</v>
      </c>
      <c r="C15" s="120">
        <f t="shared" ref="C15:H15" si="0">SUM(C5:C12)-C13</f>
        <v>0</v>
      </c>
      <c r="D15" s="120">
        <f t="shared" si="0"/>
        <v>0</v>
      </c>
      <c r="E15" s="120">
        <f t="shared" si="0"/>
        <v>0</v>
      </c>
      <c r="F15" s="120">
        <f t="shared" si="0"/>
        <v>0</v>
      </c>
      <c r="G15" s="120">
        <f t="shared" si="0"/>
        <v>0</v>
      </c>
      <c r="H15" s="120">
        <f t="shared" si="0"/>
        <v>0</v>
      </c>
    </row>
  </sheetData>
  <sheetProtection password="8806" sheet="1" objects="1" scenarios="1"/>
  <mergeCells count="5">
    <mergeCell ref="G3:G4"/>
    <mergeCell ref="H3:H4"/>
    <mergeCell ref="B3:C3"/>
    <mergeCell ref="D3:D4"/>
    <mergeCell ref="E3:E4"/>
  </mergeCells>
  <hyperlinks>
    <hyperlink ref="J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zoomScale="85" zoomScaleNormal="85" workbookViewId="0">
      <selection activeCell="G23" sqref="G23"/>
    </sheetView>
  </sheetViews>
  <sheetFormatPr defaultColWidth="9.1796875" defaultRowHeight="14.5" x14ac:dyDescent="0.35"/>
  <cols>
    <col min="1" max="1" width="4.1796875" style="1" customWidth="1"/>
    <col min="2" max="2" width="38" style="4" customWidth="1"/>
    <col min="3" max="8" width="10.453125" style="4" customWidth="1"/>
    <col min="9" max="10" width="9.1796875" style="1"/>
    <col min="11" max="11" width="11.1796875" style="1" customWidth="1"/>
    <col min="12" max="16384" width="9.1796875" style="1"/>
  </cols>
  <sheetData>
    <row r="1" spans="1:10" x14ac:dyDescent="0.35">
      <c r="B1" s="318"/>
      <c r="C1" s="318"/>
      <c r="D1" s="318"/>
      <c r="E1" s="318"/>
      <c r="F1" s="318"/>
      <c r="G1" s="318"/>
      <c r="H1" s="318"/>
      <c r="I1" s="318"/>
      <c r="J1" s="32" t="s">
        <v>73</v>
      </c>
    </row>
    <row r="2" spans="1:10" ht="15" thickBot="1" x14ac:dyDescent="0.4">
      <c r="B2" s="203"/>
      <c r="C2" s="90" t="s">
        <v>182</v>
      </c>
      <c r="D2" s="90" t="s">
        <v>183</v>
      </c>
      <c r="E2" s="90" t="s">
        <v>184</v>
      </c>
      <c r="F2" s="145" t="s">
        <v>185</v>
      </c>
      <c r="G2" s="145" t="s">
        <v>186</v>
      </c>
      <c r="H2" s="145" t="s">
        <v>187</v>
      </c>
      <c r="I2" s="203"/>
      <c r="J2" s="203"/>
    </row>
    <row r="3" spans="1:10" ht="15" thickBot="1" x14ac:dyDescent="0.4">
      <c r="B3" s="203"/>
      <c r="C3" s="338" t="s">
        <v>61</v>
      </c>
      <c r="D3" s="338"/>
      <c r="E3" s="338"/>
      <c r="F3" s="338"/>
      <c r="G3" s="338"/>
      <c r="H3" s="338"/>
      <c r="I3" s="203"/>
      <c r="J3" s="203"/>
    </row>
    <row r="4" spans="1:10" ht="21.5" thickBot="1" x14ac:dyDescent="0.4">
      <c r="B4" s="5"/>
      <c r="C4" s="101" t="s">
        <v>429</v>
      </c>
      <c r="D4" s="101" t="s">
        <v>430</v>
      </c>
      <c r="E4" s="101" t="s">
        <v>431</v>
      </c>
      <c r="F4" s="101" t="s">
        <v>432</v>
      </c>
      <c r="G4" s="101" t="s">
        <v>433</v>
      </c>
      <c r="H4" s="101" t="s">
        <v>434</v>
      </c>
      <c r="I4" s="195"/>
    </row>
    <row r="5" spans="1:10" ht="15" thickBot="1" x14ac:dyDescent="0.4">
      <c r="A5" s="85">
        <v>1</v>
      </c>
      <c r="B5" s="205" t="s">
        <v>435</v>
      </c>
      <c r="C5" s="64">
        <v>3203.1462378013125</v>
      </c>
      <c r="D5" s="64">
        <v>258.90961229080034</v>
      </c>
      <c r="E5" s="64">
        <v>159.37059329509992</v>
      </c>
      <c r="F5" s="64">
        <v>299.16481544519979</v>
      </c>
      <c r="G5" s="64">
        <v>456.39104686720037</v>
      </c>
      <c r="H5" s="64">
        <v>1365.5421870927009</v>
      </c>
      <c r="I5" s="195"/>
    </row>
    <row r="6" spans="1:10" ht="15" thickBot="1" x14ac:dyDescent="0.4">
      <c r="A6" s="85">
        <v>2</v>
      </c>
      <c r="B6" s="205" t="s">
        <v>436</v>
      </c>
      <c r="C6" s="64">
        <v>0</v>
      </c>
      <c r="D6" s="64">
        <v>0</v>
      </c>
      <c r="E6" s="64">
        <v>0</v>
      </c>
      <c r="F6" s="64">
        <v>0</v>
      </c>
      <c r="G6" s="64">
        <v>0</v>
      </c>
      <c r="H6" s="64">
        <v>0</v>
      </c>
      <c r="I6" s="195"/>
    </row>
    <row r="7" spans="1:10" ht="15" thickBot="1" x14ac:dyDescent="0.4">
      <c r="A7" s="85">
        <v>3</v>
      </c>
      <c r="B7" s="141" t="s">
        <v>157</v>
      </c>
      <c r="C7" s="109">
        <f>SUM(C5:C6)</f>
        <v>3203.1462378013125</v>
      </c>
      <c r="D7" s="109">
        <f t="shared" ref="D7:H7" si="0">SUM(D5:D6)</f>
        <v>258.90961229080034</v>
      </c>
      <c r="E7" s="109">
        <f t="shared" si="0"/>
        <v>159.37059329509992</v>
      </c>
      <c r="F7" s="109">
        <f t="shared" si="0"/>
        <v>299.16481544519979</v>
      </c>
      <c r="G7" s="109">
        <f t="shared" si="0"/>
        <v>456.39104686720037</v>
      </c>
      <c r="H7" s="109">
        <f t="shared" si="0"/>
        <v>1365.5421870927009</v>
      </c>
      <c r="I7" s="195"/>
    </row>
    <row r="8" spans="1:10" x14ac:dyDescent="0.35">
      <c r="B8" s="20"/>
    </row>
    <row r="9" spans="1:10" x14ac:dyDescent="0.35">
      <c r="C9" s="120"/>
      <c r="D9" s="120"/>
      <c r="E9" s="120"/>
      <c r="F9" s="120"/>
      <c r="G9" s="120"/>
      <c r="H9" s="120"/>
    </row>
    <row r="10" spans="1:10" x14ac:dyDescent="0.35">
      <c r="C10" s="188"/>
      <c r="D10" s="188"/>
      <c r="E10" s="188"/>
      <c r="F10" s="188"/>
      <c r="G10" s="188"/>
      <c r="H10" s="188"/>
    </row>
    <row r="11" spans="1:10" x14ac:dyDescent="0.35">
      <c r="C11" s="187"/>
      <c r="D11" s="187"/>
      <c r="E11" s="187"/>
      <c r="F11" s="187"/>
      <c r="G11" s="187"/>
      <c r="H11" s="187"/>
    </row>
    <row r="12" spans="1:10" x14ac:dyDescent="0.35">
      <c r="C12" s="188"/>
      <c r="D12" s="188"/>
      <c r="E12" s="188"/>
      <c r="F12" s="188"/>
      <c r="G12" s="188"/>
      <c r="H12" s="188"/>
    </row>
  </sheetData>
  <sheetProtection password="8806" sheet="1" objects="1" scenarios="1"/>
  <mergeCells count="2">
    <mergeCell ref="B1:I1"/>
    <mergeCell ref="C3:H3"/>
  </mergeCells>
  <hyperlinks>
    <hyperlink ref="J1" location="'Spis treści'!A1" display="Spis treści"/>
  </hyperlink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zoomScale="85" zoomScaleNormal="85" workbookViewId="0">
      <selection activeCell="F18" sqref="F18"/>
    </sheetView>
  </sheetViews>
  <sheetFormatPr defaultColWidth="33.453125" defaultRowHeight="14.5" x14ac:dyDescent="0.35"/>
  <cols>
    <col min="1" max="1" width="24.7265625" style="212" customWidth="1"/>
    <col min="2" max="2" width="8" style="212" customWidth="1"/>
    <col min="3" max="3" width="15.26953125" style="212" customWidth="1"/>
    <col min="4" max="4" width="13.1796875" style="212" customWidth="1"/>
    <col min="5" max="6" width="10.54296875" style="212" customWidth="1"/>
    <col min="7" max="7" width="11.7265625" style="212" customWidth="1"/>
    <col min="8" max="13" width="12.1796875" style="212" customWidth="1"/>
    <col min="14" max="14" width="9.54296875" style="212" customWidth="1"/>
    <col min="15" max="15" width="9.1796875" style="208" bestFit="1" customWidth="1"/>
    <col min="16" max="16" width="9" style="208" customWidth="1"/>
    <col min="17" max="16384" width="33.453125" style="208"/>
  </cols>
  <sheetData>
    <row r="1" spans="1:15" x14ac:dyDescent="0.35">
      <c r="A1" s="206"/>
      <c r="B1" s="206"/>
      <c r="C1" s="207"/>
      <c r="D1" s="207"/>
      <c r="E1" s="207"/>
      <c r="F1" s="207"/>
      <c r="G1" s="207"/>
      <c r="H1" s="207"/>
      <c r="I1" s="206"/>
      <c r="J1" s="206"/>
      <c r="K1" s="206"/>
      <c r="L1" s="206"/>
      <c r="M1" s="206"/>
      <c r="N1" s="206"/>
      <c r="O1" s="32" t="s">
        <v>73</v>
      </c>
    </row>
    <row r="2" spans="1:15" ht="15" thickBot="1" x14ac:dyDescent="0.4">
      <c r="A2" s="209"/>
      <c r="B2" s="336" t="s">
        <v>437</v>
      </c>
      <c r="C2" s="336"/>
      <c r="D2" s="336"/>
      <c r="E2" s="336"/>
      <c r="F2" s="336"/>
      <c r="G2" s="336"/>
      <c r="H2" s="336" t="s">
        <v>438</v>
      </c>
      <c r="I2" s="336"/>
      <c r="J2" s="336"/>
      <c r="K2" s="336"/>
      <c r="L2" s="336" t="s">
        <v>439</v>
      </c>
      <c r="M2" s="336"/>
      <c r="N2" s="207"/>
    </row>
    <row r="3" spans="1:15" ht="15" thickBot="1" x14ac:dyDescent="0.4">
      <c r="A3" s="209"/>
      <c r="B3" s="209"/>
      <c r="C3" s="339" t="s">
        <v>440</v>
      </c>
      <c r="D3" s="339" t="s">
        <v>441</v>
      </c>
      <c r="E3" s="336" t="s">
        <v>442</v>
      </c>
      <c r="F3" s="336"/>
      <c r="G3" s="336"/>
      <c r="H3" s="340" t="s">
        <v>443</v>
      </c>
      <c r="I3" s="340"/>
      <c r="J3" s="340" t="s">
        <v>444</v>
      </c>
      <c r="K3" s="340"/>
      <c r="L3" s="339" t="s">
        <v>444</v>
      </c>
      <c r="M3" s="339" t="s">
        <v>445</v>
      </c>
      <c r="N3" s="210"/>
    </row>
    <row r="4" spans="1:15" ht="63.5" thickBot="1" x14ac:dyDescent="0.4">
      <c r="A4" s="211"/>
      <c r="B4" s="211"/>
      <c r="C4" s="339"/>
      <c r="D4" s="339"/>
      <c r="E4" s="284" t="s">
        <v>112</v>
      </c>
      <c r="F4" s="284" t="s">
        <v>446</v>
      </c>
      <c r="G4" s="284" t="s">
        <v>445</v>
      </c>
      <c r="H4" s="284"/>
      <c r="I4" s="284" t="s">
        <v>445</v>
      </c>
      <c r="J4" s="284"/>
      <c r="K4" s="284" t="s">
        <v>445</v>
      </c>
      <c r="L4" s="339"/>
      <c r="M4" s="339"/>
      <c r="N4" s="208"/>
    </row>
    <row r="5" spans="1:15" ht="15" thickBot="1" x14ac:dyDescent="0.4">
      <c r="A5" s="283" t="s">
        <v>436</v>
      </c>
      <c r="B5" s="64">
        <v>2337.8000000000002</v>
      </c>
      <c r="C5" s="64">
        <v>0</v>
      </c>
      <c r="D5" s="64">
        <v>0</v>
      </c>
      <c r="E5" s="64">
        <v>0</v>
      </c>
      <c r="F5" s="64">
        <v>0</v>
      </c>
      <c r="G5" s="64">
        <v>0</v>
      </c>
      <c r="H5" s="64">
        <v>-0.34</v>
      </c>
      <c r="I5" s="64">
        <v>0</v>
      </c>
      <c r="J5" s="64">
        <v>0</v>
      </c>
      <c r="K5" s="64">
        <v>0</v>
      </c>
      <c r="L5" s="64">
        <v>0</v>
      </c>
      <c r="M5" s="64">
        <v>0</v>
      </c>
      <c r="N5" s="208"/>
    </row>
    <row r="6" spans="1:15" ht="15" thickBot="1" x14ac:dyDescent="0.4">
      <c r="A6" s="283" t="s">
        <v>447</v>
      </c>
      <c r="B6" s="64">
        <v>100381.47184076291</v>
      </c>
      <c r="C6" s="64">
        <v>223.4359882</v>
      </c>
      <c r="D6" s="64">
        <v>470.06673245000002</v>
      </c>
      <c r="E6" s="64">
        <v>2838.06615745</v>
      </c>
      <c r="F6" s="64">
        <v>2825.2633036100001</v>
      </c>
      <c r="G6" s="64">
        <v>584.34325118000004</v>
      </c>
      <c r="H6" s="64">
        <v>-502.76170074044398</v>
      </c>
      <c r="I6" s="64">
        <v>-12.76893542</v>
      </c>
      <c r="J6" s="64">
        <v>-1750.9050715999999</v>
      </c>
      <c r="K6" s="64">
        <v>-329.01813092999998</v>
      </c>
      <c r="L6" s="64">
        <v>888.13155312999993</v>
      </c>
      <c r="M6" s="64">
        <v>602.12122669999997</v>
      </c>
      <c r="N6" s="208"/>
    </row>
    <row r="7" spans="1:15" ht="15" thickBot="1" x14ac:dyDescent="0.4">
      <c r="A7" s="283" t="s">
        <v>448</v>
      </c>
      <c r="B7" s="64">
        <v>34457.300000000003</v>
      </c>
      <c r="C7" s="64">
        <v>1.1000000000000001</v>
      </c>
      <c r="D7" s="64">
        <v>65.599999999999994</v>
      </c>
      <c r="E7" s="64">
        <v>75</v>
      </c>
      <c r="F7" s="64">
        <v>75</v>
      </c>
      <c r="G7" s="64">
        <v>32.5</v>
      </c>
      <c r="H7" s="64">
        <v>-49.1</v>
      </c>
      <c r="I7" s="64">
        <v>-0.7</v>
      </c>
      <c r="J7" s="64">
        <v>-27.2</v>
      </c>
      <c r="K7" s="64">
        <v>-17.899999999999999</v>
      </c>
      <c r="L7" s="64">
        <v>0</v>
      </c>
      <c r="M7" s="64">
        <v>0</v>
      </c>
      <c r="N7" s="208"/>
    </row>
    <row r="8" spans="1:15" x14ac:dyDescent="0.35">
      <c r="B8" s="213"/>
      <c r="C8" s="213"/>
      <c r="D8" s="213"/>
      <c r="E8" s="213"/>
      <c r="F8" s="213"/>
      <c r="G8" s="213"/>
      <c r="H8" s="213"/>
      <c r="I8" s="213"/>
      <c r="J8" s="213"/>
      <c r="K8" s="213"/>
      <c r="L8" s="213"/>
      <c r="M8" s="213"/>
    </row>
    <row r="9" spans="1:15" x14ac:dyDescent="0.35"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4"/>
    </row>
    <row r="10" spans="1:15" x14ac:dyDescent="0.35">
      <c r="B10" s="214"/>
    </row>
    <row r="11" spans="1:15" x14ac:dyDescent="0.35">
      <c r="A11" s="209"/>
      <c r="B11" s="214"/>
    </row>
    <row r="15" spans="1:15" x14ac:dyDescent="0.35">
      <c r="B15" s="213"/>
      <c r="C15" s="213"/>
      <c r="D15" s="213"/>
      <c r="E15" s="213"/>
      <c r="F15" s="213"/>
      <c r="G15" s="213"/>
      <c r="H15" s="213"/>
      <c r="I15" s="213"/>
      <c r="J15" s="213"/>
      <c r="K15" s="213"/>
      <c r="L15" s="213"/>
      <c r="M15" s="213"/>
    </row>
  </sheetData>
  <sheetProtection password="8806" sheet="1" objects="1" scenarios="1"/>
  <mergeCells count="10">
    <mergeCell ref="B2:G2"/>
    <mergeCell ref="H2:K2"/>
    <mergeCell ref="L2:M2"/>
    <mergeCell ref="C3:C4"/>
    <mergeCell ref="D3:D4"/>
    <mergeCell ref="E3:G3"/>
    <mergeCell ref="H3:I3"/>
    <mergeCell ref="J3:K3"/>
    <mergeCell ref="L3:L4"/>
    <mergeCell ref="M3:M4"/>
  </mergeCells>
  <hyperlinks>
    <hyperlink ref="O1" location="'Spis treści'!A1" display="Spis treści"/>
  </hyperlink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zoomScale="85" zoomScaleNormal="85" workbookViewId="0">
      <selection activeCell="E15" sqref="E15"/>
    </sheetView>
  </sheetViews>
  <sheetFormatPr defaultRowHeight="14.5" x14ac:dyDescent="0.35"/>
  <cols>
    <col min="1" max="1" width="4.453125" style="218" customWidth="1"/>
    <col min="2" max="2" width="37.1796875" style="220" customWidth="1"/>
    <col min="3" max="3" width="17.26953125" style="218" customWidth="1"/>
    <col min="4" max="4" width="16.81640625" style="218" customWidth="1"/>
    <col min="5" max="6" width="8.7265625" style="218"/>
    <col min="7" max="7" width="13.7265625" style="218" customWidth="1"/>
    <col min="8" max="8" width="8.7265625" style="218"/>
    <col min="9" max="9" width="19.453125" style="218" bestFit="1" customWidth="1"/>
    <col min="10" max="13" width="8.7265625" style="218"/>
    <col min="14" max="14" width="8.81640625" style="218" customWidth="1"/>
    <col min="15" max="16384" width="8.7265625" style="218"/>
  </cols>
  <sheetData>
    <row r="1" spans="1:8" x14ac:dyDescent="0.35">
      <c r="A1" s="318"/>
      <c r="B1" s="318"/>
      <c r="C1" s="318"/>
      <c r="D1" s="318"/>
      <c r="E1" s="203"/>
      <c r="F1" s="32" t="s">
        <v>73</v>
      </c>
      <c r="H1" s="151"/>
    </row>
    <row r="2" spans="1:8" ht="15" thickBot="1" x14ac:dyDescent="0.4">
      <c r="A2" s="289"/>
      <c r="B2" s="289"/>
      <c r="C2" s="90" t="s">
        <v>182</v>
      </c>
      <c r="D2" s="90" t="s">
        <v>183</v>
      </c>
      <c r="E2" s="289"/>
      <c r="F2" s="289"/>
      <c r="H2" s="1"/>
    </row>
    <row r="3" spans="1:8" ht="36" customHeight="1" thickBot="1" x14ac:dyDescent="0.4">
      <c r="A3" s="5"/>
      <c r="B3" s="294"/>
      <c r="C3" s="294" t="s">
        <v>449</v>
      </c>
      <c r="D3" s="294" t="s">
        <v>450</v>
      </c>
      <c r="E3" s="195"/>
      <c r="F3" s="1"/>
      <c r="H3" s="1"/>
    </row>
    <row r="4" spans="1:8" ht="15" thickBot="1" x14ac:dyDescent="0.4">
      <c r="A4" s="215">
        <v>1</v>
      </c>
      <c r="B4" s="296" t="s">
        <v>4</v>
      </c>
      <c r="C4" s="217">
        <v>2361</v>
      </c>
      <c r="D4" s="217"/>
      <c r="E4" s="281"/>
      <c r="F4" s="1"/>
      <c r="H4" s="1"/>
    </row>
    <row r="5" spans="1:8" ht="21.5" thickBot="1" x14ac:dyDescent="0.4">
      <c r="A5" s="215">
        <v>2</v>
      </c>
      <c r="B5" s="215" t="s">
        <v>451</v>
      </c>
      <c r="C5" s="113">
        <v>377</v>
      </c>
      <c r="D5" s="113"/>
      <c r="E5" s="195"/>
      <c r="F5" s="1"/>
      <c r="H5" s="1"/>
    </row>
    <row r="6" spans="1:8" ht="34.5" customHeight="1" thickBot="1" x14ac:dyDescent="0.4">
      <c r="A6" s="215">
        <v>3</v>
      </c>
      <c r="B6" s="215" t="s">
        <v>452</v>
      </c>
      <c r="C6" s="64">
        <v>-116</v>
      </c>
      <c r="D6" s="64"/>
      <c r="E6" s="195"/>
      <c r="H6" s="1"/>
    </row>
    <row r="7" spans="1:8" ht="21.5" thickBot="1" x14ac:dyDescent="0.4">
      <c r="A7" s="215">
        <v>4</v>
      </c>
      <c r="B7" s="215" t="s">
        <v>453</v>
      </c>
      <c r="C7" s="113">
        <v>-124</v>
      </c>
      <c r="D7" s="113"/>
      <c r="E7" s="1"/>
      <c r="F7" s="1"/>
      <c r="G7" s="1"/>
      <c r="H7" s="1"/>
    </row>
    <row r="8" spans="1:8" ht="15" thickBot="1" x14ac:dyDescent="0.4">
      <c r="A8" s="215">
        <v>5</v>
      </c>
      <c r="B8" s="215" t="s">
        <v>454</v>
      </c>
      <c r="C8" s="113"/>
      <c r="D8" s="113"/>
      <c r="E8" s="1"/>
      <c r="F8" s="1"/>
      <c r="G8" s="1"/>
      <c r="H8" s="1"/>
    </row>
    <row r="9" spans="1:8" ht="15" thickBot="1" x14ac:dyDescent="0.4">
      <c r="A9" s="215">
        <v>6</v>
      </c>
      <c r="B9" s="215" t="s">
        <v>455</v>
      </c>
      <c r="C9" s="113">
        <v>-1</v>
      </c>
      <c r="D9" s="113"/>
      <c r="E9" s="1"/>
      <c r="F9" s="1"/>
      <c r="G9" s="1"/>
      <c r="H9" s="1"/>
    </row>
    <row r="10" spans="1:8" ht="21.5" thickBot="1" x14ac:dyDescent="0.4">
      <c r="A10" s="215">
        <v>7</v>
      </c>
      <c r="B10" s="215" t="s">
        <v>456</v>
      </c>
      <c r="C10" s="113">
        <v>0</v>
      </c>
      <c r="D10" s="113"/>
      <c r="E10" s="1"/>
      <c r="F10" s="1"/>
      <c r="G10" s="1"/>
      <c r="H10" s="1"/>
    </row>
    <row r="11" spans="1:8" ht="15" thickBot="1" x14ac:dyDescent="0.4">
      <c r="A11" s="215">
        <v>8</v>
      </c>
      <c r="B11" s="215" t="s">
        <v>392</v>
      </c>
      <c r="C11" s="113">
        <f>21.68385453-0.3</f>
        <v>21.383854530000001</v>
      </c>
      <c r="D11" s="113"/>
      <c r="G11" s="219"/>
    </row>
    <row r="12" spans="1:8" ht="15" thickBot="1" x14ac:dyDescent="0.4">
      <c r="A12" s="215">
        <v>9</v>
      </c>
      <c r="B12" s="296" t="s">
        <v>546</v>
      </c>
      <c r="C12" s="217">
        <v>2518.3446084399998</v>
      </c>
      <c r="D12" s="217"/>
      <c r="E12" s="219"/>
      <c r="G12" s="219"/>
    </row>
    <row r="13" spans="1:8" ht="35" customHeight="1" thickBot="1" x14ac:dyDescent="0.4">
      <c r="A13" s="215">
        <v>10</v>
      </c>
      <c r="B13" s="215" t="s">
        <v>457</v>
      </c>
      <c r="C13" s="113">
        <v>0</v>
      </c>
      <c r="D13" s="113"/>
      <c r="E13" s="219"/>
      <c r="F13" s="219"/>
    </row>
    <row r="14" spans="1:8" ht="21.5" thickBot="1" x14ac:dyDescent="0.4">
      <c r="A14" s="215">
        <v>11</v>
      </c>
      <c r="B14" s="215" t="s">
        <v>458</v>
      </c>
      <c r="C14" s="113">
        <v>0</v>
      </c>
      <c r="D14" s="113"/>
    </row>
    <row r="15" spans="1:8" x14ac:dyDescent="0.35">
      <c r="A15" s="182" t="s">
        <v>547</v>
      </c>
    </row>
    <row r="17" spans="3:4" x14ac:dyDescent="0.35">
      <c r="C17" s="120"/>
      <c r="D17" s="120"/>
    </row>
  </sheetData>
  <sheetProtection password="8806" sheet="1" objects="1" scenarios="1"/>
  <mergeCells count="1">
    <mergeCell ref="A1:D1"/>
  </mergeCells>
  <hyperlinks>
    <hyperlink ref="F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9"/>
  <dimension ref="A1:I17"/>
  <sheetViews>
    <sheetView showGridLines="0" zoomScale="85" zoomScaleNormal="85" workbookViewId="0">
      <selection activeCell="H19" sqref="H19"/>
    </sheetView>
  </sheetViews>
  <sheetFormatPr defaultRowHeight="14.5" x14ac:dyDescent="0.35"/>
  <cols>
    <col min="5" max="5" width="25.90625" customWidth="1"/>
    <col min="7" max="7" width="9.1796875" bestFit="1" customWidth="1"/>
  </cols>
  <sheetData>
    <row r="1" spans="1:9" x14ac:dyDescent="0.35">
      <c r="G1" s="32" t="s">
        <v>73</v>
      </c>
      <c r="I1" s="151"/>
    </row>
    <row r="2" spans="1:9" ht="21.65" customHeight="1" x14ac:dyDescent="0.35">
      <c r="A2" s="344"/>
      <c r="B2" s="344"/>
      <c r="C2" s="344"/>
      <c r="D2" s="344"/>
      <c r="E2" s="279" t="s">
        <v>182</v>
      </c>
      <c r="F2" s="218"/>
    </row>
    <row r="3" spans="1:9" ht="24" customHeight="1" thickBot="1" x14ac:dyDescent="0.4">
      <c r="A3" s="304"/>
      <c r="B3" s="304"/>
      <c r="C3" s="304"/>
      <c r="D3" s="304"/>
      <c r="E3" s="293" t="s">
        <v>110</v>
      </c>
      <c r="F3" s="218"/>
    </row>
    <row r="4" spans="1:9" ht="15" customHeight="1" thickBot="1" x14ac:dyDescent="0.4">
      <c r="A4" s="342" t="s">
        <v>4</v>
      </c>
      <c r="B4" s="342"/>
      <c r="C4" s="342"/>
      <c r="D4" s="342"/>
      <c r="E4" s="278">
        <v>3115.2</v>
      </c>
      <c r="F4" s="218"/>
    </row>
    <row r="5" spans="1:9" ht="49.5" customHeight="1" thickBot="1" x14ac:dyDescent="0.4">
      <c r="A5" s="343" t="s">
        <v>106</v>
      </c>
      <c r="B5" s="343"/>
      <c r="C5" s="343"/>
      <c r="D5" s="343"/>
      <c r="E5" s="277">
        <v>456.3</v>
      </c>
      <c r="F5" s="218"/>
      <c r="G5" s="341"/>
      <c r="H5" s="341"/>
      <c r="I5" s="341"/>
    </row>
    <row r="6" spans="1:9" ht="27.65" customHeight="1" thickBot="1" x14ac:dyDescent="0.4">
      <c r="A6" s="345" t="s">
        <v>107</v>
      </c>
      <c r="B6" s="346"/>
      <c r="C6" s="346"/>
      <c r="D6" s="346"/>
      <c r="E6" s="277">
        <v>-92</v>
      </c>
      <c r="F6" s="218"/>
      <c r="G6" s="44"/>
      <c r="I6" s="132"/>
    </row>
    <row r="7" spans="1:9" ht="15" customHeight="1" thickBot="1" x14ac:dyDescent="0.4">
      <c r="A7" s="343" t="s">
        <v>108</v>
      </c>
      <c r="B7" s="343"/>
      <c r="C7" s="343"/>
      <c r="D7" s="343"/>
      <c r="E7" s="277">
        <v>0</v>
      </c>
      <c r="F7" s="218"/>
      <c r="H7" s="132"/>
    </row>
    <row r="8" spans="1:9" ht="15" customHeight="1" thickBot="1" x14ac:dyDescent="0.4">
      <c r="A8" s="343" t="s">
        <v>109</v>
      </c>
      <c r="B8" s="343"/>
      <c r="C8" s="343"/>
      <c r="D8" s="343"/>
      <c r="E8" s="277">
        <v>-175.8</v>
      </c>
      <c r="F8" s="218"/>
    </row>
    <row r="9" spans="1:9" ht="15.75" customHeight="1" thickBot="1" x14ac:dyDescent="0.4">
      <c r="A9" s="342" t="s">
        <v>5</v>
      </c>
      <c r="B9" s="342"/>
      <c r="C9" s="342"/>
      <c r="D9" s="342"/>
      <c r="E9" s="278">
        <v>3303.7</v>
      </c>
      <c r="F9" s="218"/>
    </row>
    <row r="10" spans="1:9" x14ac:dyDescent="0.35">
      <c r="A10" s="218"/>
      <c r="B10" s="218"/>
      <c r="C10" s="218"/>
      <c r="D10" s="218"/>
      <c r="E10" s="218"/>
      <c r="F10" s="218"/>
    </row>
    <row r="11" spans="1:9" x14ac:dyDescent="0.35">
      <c r="A11" s="218"/>
      <c r="B11" s="218"/>
      <c r="C11" s="218"/>
      <c r="D11" s="218"/>
      <c r="E11" s="218"/>
      <c r="F11" s="218"/>
    </row>
    <row r="12" spans="1:9" x14ac:dyDescent="0.35">
      <c r="A12" s="218"/>
      <c r="B12" s="218"/>
      <c r="C12" s="218"/>
      <c r="D12" s="218"/>
      <c r="E12" s="218"/>
      <c r="F12" s="219"/>
    </row>
    <row r="13" spans="1:9" x14ac:dyDescent="0.35">
      <c r="A13" s="218"/>
      <c r="B13" s="218"/>
      <c r="C13" s="218"/>
      <c r="D13" s="218"/>
      <c r="E13" s="218"/>
      <c r="F13" s="219"/>
    </row>
    <row r="14" spans="1:9" x14ac:dyDescent="0.35">
      <c r="F14" s="132"/>
    </row>
    <row r="15" spans="1:9" x14ac:dyDescent="0.35">
      <c r="F15" s="132"/>
    </row>
    <row r="16" spans="1:9" x14ac:dyDescent="0.35">
      <c r="F16" s="132"/>
    </row>
    <row r="17" spans="6:6" x14ac:dyDescent="0.35">
      <c r="F17" s="132"/>
    </row>
  </sheetData>
  <sheetProtection password="8806" sheet="1" objects="1" scenarios="1"/>
  <mergeCells count="8">
    <mergeCell ref="A8:D8"/>
    <mergeCell ref="A9:D9"/>
    <mergeCell ref="A6:D6"/>
    <mergeCell ref="G5:I5"/>
    <mergeCell ref="A4:D4"/>
    <mergeCell ref="A5:D5"/>
    <mergeCell ref="A2:D2"/>
    <mergeCell ref="A7:D7"/>
  </mergeCells>
  <hyperlinks>
    <hyperlink ref="G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0"/>
  <dimension ref="A1:M18"/>
  <sheetViews>
    <sheetView zoomScale="85" zoomScaleNormal="85" zoomScaleSheetLayoutView="110" workbookViewId="0">
      <selection activeCell="E21" sqref="E21"/>
    </sheetView>
  </sheetViews>
  <sheetFormatPr defaultColWidth="9.1796875" defaultRowHeight="14.5" x14ac:dyDescent="0.35"/>
  <cols>
    <col min="1" max="1" width="40.453125" style="6" customWidth="1"/>
    <col min="2" max="6" width="16.81640625" style="6" customWidth="1"/>
    <col min="7" max="8" width="9.1796875" style="21"/>
    <col min="9" max="9" width="12.7265625" style="21" customWidth="1"/>
    <col min="10" max="16384" width="9.1796875" style="21"/>
  </cols>
  <sheetData>
    <row r="1" spans="1:13" x14ac:dyDescent="0.35">
      <c r="A1" s="347"/>
      <c r="B1" s="347"/>
      <c r="C1" s="347"/>
      <c r="D1" s="347"/>
      <c r="E1" s="347"/>
      <c r="F1" s="347"/>
      <c r="G1" s="347"/>
      <c r="H1" s="32" t="s">
        <v>73</v>
      </c>
    </row>
    <row r="2" spans="1:13" ht="15" thickBot="1" x14ac:dyDescent="0.4">
      <c r="A2" s="297"/>
      <c r="B2" s="90" t="s">
        <v>182</v>
      </c>
      <c r="C2" s="90" t="s">
        <v>183</v>
      </c>
      <c r="D2" s="90" t="s">
        <v>184</v>
      </c>
      <c r="E2" s="292" t="s">
        <v>185</v>
      </c>
      <c r="F2" s="292" t="s">
        <v>186</v>
      </c>
      <c r="G2" s="297"/>
    </row>
    <row r="3" spans="1:13" ht="42.5" thickBot="1" x14ac:dyDescent="0.4">
      <c r="A3" s="291"/>
      <c r="B3" s="294" t="s">
        <v>85</v>
      </c>
      <c r="C3" s="294" t="s">
        <v>86</v>
      </c>
      <c r="D3" s="294" t="s">
        <v>87</v>
      </c>
      <c r="E3" s="294" t="s">
        <v>88</v>
      </c>
      <c r="F3" s="294" t="s">
        <v>89</v>
      </c>
      <c r="G3" s="86"/>
    </row>
    <row r="4" spans="1:13" ht="15" thickBot="1" x14ac:dyDescent="0.4">
      <c r="A4" s="82" t="s">
        <v>90</v>
      </c>
      <c r="B4" s="113">
        <v>108999.1</v>
      </c>
      <c r="C4" s="113">
        <v>38502.400000000001</v>
      </c>
      <c r="D4" s="107">
        <v>33725.1</v>
      </c>
      <c r="E4" s="107">
        <v>4777.3</v>
      </c>
      <c r="F4" s="64" t="s">
        <v>545</v>
      </c>
      <c r="G4" s="86"/>
      <c r="K4" s="34"/>
      <c r="L4" s="34"/>
      <c r="M4" s="34"/>
    </row>
    <row r="5" spans="1:13" ht="15" thickBot="1" x14ac:dyDescent="0.4">
      <c r="A5" s="82" t="s">
        <v>91</v>
      </c>
      <c r="B5" s="113">
        <v>33442.1</v>
      </c>
      <c r="C5" s="113">
        <v>349.6</v>
      </c>
      <c r="D5" s="64">
        <v>0</v>
      </c>
      <c r="E5" s="107">
        <v>349.6</v>
      </c>
      <c r="F5" s="64" t="s">
        <v>545</v>
      </c>
      <c r="G5" s="86"/>
      <c r="I5" s="34"/>
      <c r="J5" s="34"/>
      <c r="K5" s="34"/>
      <c r="L5" s="34"/>
      <c r="M5" s="34"/>
    </row>
    <row r="6" spans="1:13" ht="15" thickBot="1" x14ac:dyDescent="0.4">
      <c r="A6" s="246" t="s">
        <v>157</v>
      </c>
      <c r="B6" s="217">
        <v>142441.20000000001</v>
      </c>
      <c r="C6" s="217">
        <v>38852</v>
      </c>
      <c r="D6" s="217">
        <v>33725.1</v>
      </c>
      <c r="E6" s="217">
        <v>5126.9000000000005</v>
      </c>
      <c r="F6" s="64" t="s">
        <v>545</v>
      </c>
      <c r="G6" s="86"/>
      <c r="I6" s="34"/>
      <c r="J6" s="34"/>
      <c r="K6" s="34"/>
      <c r="L6" s="34"/>
      <c r="M6" s="34"/>
    </row>
    <row r="7" spans="1:13" ht="21.5" thickBot="1" x14ac:dyDescent="0.4">
      <c r="A7" s="68" t="s">
        <v>112</v>
      </c>
      <c r="B7" s="113">
        <v>1698.7</v>
      </c>
      <c r="C7" s="113">
        <v>719.9</v>
      </c>
      <c r="D7" s="107">
        <v>608.1</v>
      </c>
      <c r="E7" s="64">
        <v>111.8</v>
      </c>
      <c r="F7" s="64" t="s">
        <v>545</v>
      </c>
      <c r="G7" s="86"/>
      <c r="I7" s="34"/>
      <c r="J7" s="34"/>
      <c r="K7" s="34"/>
      <c r="L7" s="34"/>
      <c r="M7" s="34"/>
    </row>
    <row r="9" spans="1:13" hidden="1" x14ac:dyDescent="0.35">
      <c r="B9" s="120">
        <f>SUM(B4:B5)-B6</f>
        <v>0</v>
      </c>
      <c r="C9" s="120">
        <f t="shared" ref="C9:E9" si="0">SUM(C4:C5)-C6</f>
        <v>0</v>
      </c>
      <c r="D9" s="120">
        <f t="shared" si="0"/>
        <v>0</v>
      </c>
      <c r="E9" s="120">
        <f t="shared" si="0"/>
        <v>0</v>
      </c>
    </row>
    <row r="15" spans="1:13" x14ac:dyDescent="0.35">
      <c r="B15" s="122"/>
      <c r="C15" s="122"/>
      <c r="D15" s="122"/>
      <c r="E15" s="122"/>
    </row>
    <row r="16" spans="1:13" x14ac:dyDescent="0.35">
      <c r="B16" s="122"/>
      <c r="C16" s="122"/>
      <c r="D16" s="122"/>
      <c r="E16" s="122"/>
    </row>
    <row r="17" spans="2:5" x14ac:dyDescent="0.35">
      <c r="B17" s="122"/>
      <c r="C17" s="122"/>
      <c r="D17" s="122"/>
      <c r="E17" s="122"/>
    </row>
    <row r="18" spans="2:5" x14ac:dyDescent="0.35">
      <c r="B18" s="122"/>
      <c r="C18" s="122"/>
      <c r="D18" s="122"/>
      <c r="E18" s="122"/>
    </row>
  </sheetData>
  <sheetProtection password="8806" sheet="1" objects="1" scenarios="1"/>
  <mergeCells count="1">
    <mergeCell ref="A1:G1"/>
  </mergeCells>
  <hyperlinks>
    <hyperlink ref="H1" location="'Spis treści'!A1" display="Spis treści"/>
  </hyperlinks>
  <pageMargins left="0.7" right="0.7" top="0.75" bottom="0.75" header="0.3" footer="0.3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1"/>
  <dimension ref="A1:L23"/>
  <sheetViews>
    <sheetView zoomScale="85" zoomScaleNormal="85" workbookViewId="0">
      <selection activeCell="H20" sqref="H20"/>
    </sheetView>
  </sheetViews>
  <sheetFormatPr defaultColWidth="23.453125" defaultRowHeight="14.5" x14ac:dyDescent="0.35"/>
  <cols>
    <col min="1" max="1" width="4.26953125" style="21" customWidth="1"/>
    <col min="2" max="2" width="23.453125" style="6"/>
    <col min="3" max="8" width="12.81640625" style="6" customWidth="1"/>
    <col min="9" max="9" width="11.81640625" style="21" customWidth="1"/>
    <col min="10" max="10" width="11.54296875" style="21" customWidth="1"/>
    <col min="11" max="11" width="11.26953125" style="21" customWidth="1"/>
    <col min="12" max="16384" width="23.453125" style="21"/>
  </cols>
  <sheetData>
    <row r="1" spans="1:12" x14ac:dyDescent="0.35">
      <c r="B1" s="23"/>
      <c r="J1" s="32" t="s">
        <v>73</v>
      </c>
    </row>
    <row r="2" spans="1:12" ht="15" thickBot="1" x14ac:dyDescent="0.4">
      <c r="B2" s="86"/>
      <c r="C2" s="90" t="s">
        <v>182</v>
      </c>
      <c r="D2" s="90" t="s">
        <v>183</v>
      </c>
      <c r="E2" s="90" t="s">
        <v>184</v>
      </c>
      <c r="F2" s="292" t="s">
        <v>185</v>
      </c>
      <c r="G2" s="292" t="s">
        <v>186</v>
      </c>
      <c r="H2" s="292" t="s">
        <v>187</v>
      </c>
      <c r="I2" s="86"/>
    </row>
    <row r="3" spans="1:12" ht="53.25" customHeight="1" thickBot="1" x14ac:dyDescent="0.4">
      <c r="B3" s="86"/>
      <c r="C3" s="331" t="s">
        <v>69</v>
      </c>
      <c r="D3" s="331"/>
      <c r="E3" s="331" t="s">
        <v>70</v>
      </c>
      <c r="F3" s="331"/>
      <c r="G3" s="336" t="s">
        <v>227</v>
      </c>
      <c r="H3" s="331"/>
      <c r="I3" s="86"/>
    </row>
    <row r="4" spans="1:12" ht="42.5" thickBot="1" x14ac:dyDescent="0.4">
      <c r="B4" s="301" t="s">
        <v>145</v>
      </c>
      <c r="C4" s="293" t="s">
        <v>47</v>
      </c>
      <c r="D4" s="293" t="s">
        <v>48</v>
      </c>
      <c r="E4" s="293" t="s">
        <v>47</v>
      </c>
      <c r="F4" s="293" t="s">
        <v>48</v>
      </c>
      <c r="G4" s="293" t="s">
        <v>31</v>
      </c>
      <c r="H4" s="293" t="s">
        <v>71</v>
      </c>
      <c r="I4" s="86"/>
    </row>
    <row r="5" spans="1:12" ht="21.5" thickBot="1" x14ac:dyDescent="0.4">
      <c r="A5" s="137">
        <v>1</v>
      </c>
      <c r="B5" s="134" t="s">
        <v>54</v>
      </c>
      <c r="C5" s="135">
        <v>29419.5</v>
      </c>
      <c r="D5" s="135">
        <v>0</v>
      </c>
      <c r="E5" s="135">
        <v>29420.3</v>
      </c>
      <c r="F5" s="135">
        <v>0</v>
      </c>
      <c r="G5" s="135">
        <v>1398.1</v>
      </c>
      <c r="H5" s="136">
        <v>4.7022377532113559E-2</v>
      </c>
      <c r="I5" s="86"/>
      <c r="L5" s="36"/>
    </row>
    <row r="6" spans="1:12" ht="21.5" thickBot="1" x14ac:dyDescent="0.4">
      <c r="A6" s="137">
        <v>2</v>
      </c>
      <c r="B6" s="137" t="s">
        <v>72</v>
      </c>
      <c r="C6" s="135">
        <v>3396.4</v>
      </c>
      <c r="D6" s="135">
        <v>608.70000000000005</v>
      </c>
      <c r="E6" s="135">
        <v>3396.4</v>
      </c>
      <c r="F6" s="135">
        <v>186.5</v>
      </c>
      <c r="G6" s="135">
        <v>716.6</v>
      </c>
      <c r="H6" s="136">
        <v>0.2</v>
      </c>
      <c r="I6" s="86"/>
      <c r="L6" s="36"/>
    </row>
    <row r="7" spans="1:12" ht="15" thickBot="1" x14ac:dyDescent="0.4">
      <c r="A7" s="137">
        <v>3</v>
      </c>
      <c r="B7" s="137" t="s">
        <v>201</v>
      </c>
      <c r="C7" s="135">
        <v>0</v>
      </c>
      <c r="D7" s="135">
        <v>0</v>
      </c>
      <c r="E7" s="135">
        <v>0</v>
      </c>
      <c r="F7" s="135">
        <v>0</v>
      </c>
      <c r="G7" s="135">
        <v>0</v>
      </c>
      <c r="H7" s="136">
        <v>0</v>
      </c>
      <c r="I7" s="86"/>
      <c r="L7" s="36"/>
    </row>
    <row r="8" spans="1:12" ht="15" thickBot="1" x14ac:dyDescent="0.4">
      <c r="A8" s="137">
        <v>4</v>
      </c>
      <c r="B8" s="134" t="s">
        <v>55</v>
      </c>
      <c r="C8" s="135">
        <v>3269.2</v>
      </c>
      <c r="D8" s="135">
        <v>0</v>
      </c>
      <c r="E8" s="135">
        <v>3269.2</v>
      </c>
      <c r="F8" s="135">
        <v>0</v>
      </c>
      <c r="G8" s="135">
        <v>0</v>
      </c>
      <c r="H8" s="136">
        <v>0</v>
      </c>
      <c r="I8" s="86"/>
      <c r="L8" s="36"/>
    </row>
    <row r="9" spans="1:12" ht="15" thickBot="1" x14ac:dyDescent="0.4">
      <c r="A9" s="137">
        <v>5</v>
      </c>
      <c r="B9" s="134" t="s">
        <v>202</v>
      </c>
      <c r="C9" s="135">
        <v>0</v>
      </c>
      <c r="D9" s="135">
        <v>0</v>
      </c>
      <c r="E9" s="135">
        <v>0</v>
      </c>
      <c r="F9" s="135">
        <v>0</v>
      </c>
      <c r="G9" s="135">
        <v>0</v>
      </c>
      <c r="H9" s="136">
        <v>0</v>
      </c>
      <c r="I9" s="86"/>
      <c r="L9" s="36"/>
    </row>
    <row r="10" spans="1:12" ht="15" thickBot="1" x14ac:dyDescent="0.4">
      <c r="A10" s="137">
        <v>6</v>
      </c>
      <c r="B10" s="134" t="s">
        <v>20</v>
      </c>
      <c r="C10" s="135">
        <v>0</v>
      </c>
      <c r="D10" s="135">
        <v>0</v>
      </c>
      <c r="E10" s="135">
        <v>0</v>
      </c>
      <c r="F10" s="135">
        <v>0</v>
      </c>
      <c r="G10" s="135">
        <v>0</v>
      </c>
      <c r="H10" s="136">
        <v>0.49999978395895223</v>
      </c>
      <c r="I10" s="86"/>
      <c r="L10" s="36"/>
    </row>
    <row r="11" spans="1:12" ht="15" thickBot="1" x14ac:dyDescent="0.4">
      <c r="A11" s="137">
        <v>7</v>
      </c>
      <c r="B11" s="134" t="s">
        <v>56</v>
      </c>
      <c r="C11" s="135">
        <v>5353.9</v>
      </c>
      <c r="D11" s="135">
        <v>3571.2</v>
      </c>
      <c r="E11" s="135">
        <v>5346.3</v>
      </c>
      <c r="F11" s="135">
        <v>187.3</v>
      </c>
      <c r="G11" s="135">
        <v>5425.8</v>
      </c>
      <c r="H11" s="136">
        <v>0.98050280993529637</v>
      </c>
      <c r="I11" s="86"/>
      <c r="L11" s="36"/>
    </row>
    <row r="12" spans="1:12" ht="15" thickBot="1" x14ac:dyDescent="0.4">
      <c r="A12" s="137">
        <v>8</v>
      </c>
      <c r="B12" s="134" t="s">
        <v>57</v>
      </c>
      <c r="C12" s="135">
        <v>21725.599999999999</v>
      </c>
      <c r="D12" s="135">
        <v>4695.6000000000004</v>
      </c>
      <c r="E12" s="135">
        <v>21523.7</v>
      </c>
      <c r="F12" s="135">
        <v>2139.6</v>
      </c>
      <c r="G12" s="135">
        <v>16845.3</v>
      </c>
      <c r="H12" s="136">
        <v>0.71187536020788444</v>
      </c>
      <c r="I12" s="86"/>
      <c r="L12" s="36"/>
    </row>
    <row r="13" spans="1:12" ht="21.5" thickBot="1" x14ac:dyDescent="0.4">
      <c r="A13" s="137">
        <v>9</v>
      </c>
      <c r="B13" s="134" t="s">
        <v>58</v>
      </c>
      <c r="C13" s="135">
        <v>26308.3</v>
      </c>
      <c r="D13" s="135">
        <v>58.1</v>
      </c>
      <c r="E13" s="135">
        <v>26206.1</v>
      </c>
      <c r="F13" s="135">
        <v>30.5</v>
      </c>
      <c r="G13" s="135">
        <v>10350</v>
      </c>
      <c r="H13" s="136">
        <v>0.39448676241294145</v>
      </c>
      <c r="I13" s="86"/>
      <c r="L13" s="36"/>
    </row>
    <row r="14" spans="1:12" ht="21.5" thickBot="1" x14ac:dyDescent="0.4">
      <c r="A14" s="137">
        <v>10</v>
      </c>
      <c r="B14" s="134" t="s">
        <v>59</v>
      </c>
      <c r="C14" s="135">
        <v>1001.2</v>
      </c>
      <c r="D14" s="135">
        <v>2.5</v>
      </c>
      <c r="E14" s="135">
        <v>542.20000000000005</v>
      </c>
      <c r="F14" s="135">
        <v>0.8</v>
      </c>
      <c r="G14" s="135">
        <v>565.1</v>
      </c>
      <c r="H14" s="136">
        <v>1.0406860875895814</v>
      </c>
      <c r="L14" s="36"/>
    </row>
    <row r="15" spans="1:12" ht="21.5" thickBot="1" x14ac:dyDescent="0.4">
      <c r="A15" s="137">
        <v>11</v>
      </c>
      <c r="B15" s="134" t="s">
        <v>216</v>
      </c>
      <c r="C15" s="135">
        <v>0</v>
      </c>
      <c r="D15" s="135">
        <v>0</v>
      </c>
      <c r="E15" s="135">
        <v>0</v>
      </c>
      <c r="F15" s="135">
        <v>0</v>
      </c>
      <c r="G15" s="135">
        <v>0</v>
      </c>
      <c r="H15" s="136">
        <v>0</v>
      </c>
      <c r="L15" s="36"/>
    </row>
    <row r="16" spans="1:12" ht="15" thickBot="1" x14ac:dyDescent="0.4">
      <c r="A16" s="137">
        <v>12</v>
      </c>
      <c r="B16" s="134" t="s">
        <v>204</v>
      </c>
      <c r="C16" s="135">
        <v>0</v>
      </c>
      <c r="D16" s="135">
        <v>0</v>
      </c>
      <c r="E16" s="135">
        <v>0</v>
      </c>
      <c r="F16" s="135">
        <v>0</v>
      </c>
      <c r="G16" s="135">
        <v>0</v>
      </c>
      <c r="H16" s="136">
        <v>0</v>
      </c>
      <c r="L16" s="36"/>
    </row>
    <row r="17" spans="1:12" ht="32" thickBot="1" x14ac:dyDescent="0.4">
      <c r="A17" s="137">
        <v>13</v>
      </c>
      <c r="B17" s="134" t="s">
        <v>217</v>
      </c>
      <c r="C17" s="135">
        <v>0</v>
      </c>
      <c r="D17" s="135">
        <v>0</v>
      </c>
      <c r="E17" s="135">
        <v>0</v>
      </c>
      <c r="F17" s="135">
        <v>0</v>
      </c>
      <c r="G17" s="135">
        <v>0</v>
      </c>
      <c r="H17" s="136">
        <v>0</v>
      </c>
      <c r="L17" s="36"/>
    </row>
    <row r="18" spans="1:12" ht="21.5" thickBot="1" x14ac:dyDescent="0.4">
      <c r="A18" s="137">
        <v>14</v>
      </c>
      <c r="B18" s="134" t="s">
        <v>206</v>
      </c>
      <c r="C18" s="135">
        <v>0</v>
      </c>
      <c r="D18" s="135">
        <v>0</v>
      </c>
      <c r="E18" s="135">
        <v>0</v>
      </c>
      <c r="F18" s="135">
        <v>0</v>
      </c>
      <c r="G18" s="135">
        <v>0</v>
      </c>
      <c r="H18" s="136">
        <v>0</v>
      </c>
      <c r="L18" s="36"/>
    </row>
    <row r="19" spans="1:12" ht="15" thickBot="1" x14ac:dyDescent="0.4">
      <c r="A19" s="137">
        <v>15</v>
      </c>
      <c r="B19" s="134" t="s">
        <v>60</v>
      </c>
      <c r="C19" s="135">
        <v>0</v>
      </c>
      <c r="D19" s="135">
        <v>0</v>
      </c>
      <c r="E19" s="135">
        <v>0</v>
      </c>
      <c r="F19" s="135">
        <v>0</v>
      </c>
      <c r="G19" s="135">
        <v>0</v>
      </c>
      <c r="H19" s="136">
        <v>0</v>
      </c>
      <c r="L19" s="36"/>
    </row>
    <row r="20" spans="1:12" ht="15" thickBot="1" x14ac:dyDescent="0.4">
      <c r="A20" s="137">
        <v>16</v>
      </c>
      <c r="B20" s="134" t="s">
        <v>79</v>
      </c>
      <c r="C20" s="135">
        <v>2970.9</v>
      </c>
      <c r="D20" s="135">
        <v>0</v>
      </c>
      <c r="E20" s="135">
        <v>2970.9</v>
      </c>
      <c r="F20" s="135">
        <v>0</v>
      </c>
      <c r="G20" s="135">
        <v>3154.9</v>
      </c>
      <c r="H20" s="136">
        <v>1.0619480877808316</v>
      </c>
      <c r="L20" s="36"/>
    </row>
    <row r="21" spans="1:12" ht="15" thickBot="1" x14ac:dyDescent="0.4">
      <c r="A21" s="137">
        <v>17</v>
      </c>
      <c r="B21" s="138" t="s">
        <v>53</v>
      </c>
      <c r="C21" s="139">
        <v>93444.999999999985</v>
      </c>
      <c r="D21" s="139">
        <v>8936.1</v>
      </c>
      <c r="E21" s="139">
        <v>92675.099999999991</v>
      </c>
      <c r="F21" s="139">
        <v>2544.7000000000003</v>
      </c>
      <c r="G21" s="139">
        <v>38455.800000000003</v>
      </c>
      <c r="H21" s="140">
        <v>0.40373124369704605</v>
      </c>
      <c r="L21" s="36"/>
    </row>
    <row r="23" spans="1:12" hidden="1" x14ac:dyDescent="0.35">
      <c r="C23" s="120"/>
      <c r="D23" s="120"/>
      <c r="E23" s="120"/>
      <c r="F23" s="120"/>
      <c r="G23" s="120"/>
      <c r="H23" s="122"/>
    </row>
  </sheetData>
  <sheetProtection password="8806" sheet="1" objects="1" scenarios="1"/>
  <mergeCells count="3">
    <mergeCell ref="C3:D3"/>
    <mergeCell ref="E3:F3"/>
    <mergeCell ref="G3:H3"/>
  </mergeCells>
  <hyperlinks>
    <hyperlink ref="J1" location="'Spis treści'!A1" display="Spis treści"/>
  </hyperlinks>
  <pageMargins left="0.7" right="0.7" top="0.75" bottom="0.75" header="0.3" footer="0.3"/>
  <pageSetup paperSize="9" scale="64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0"/>
  <sheetViews>
    <sheetView zoomScale="85" zoomScaleNormal="85" workbookViewId="0">
      <selection activeCell="Q24" sqref="Q24"/>
    </sheetView>
  </sheetViews>
  <sheetFormatPr defaultColWidth="8.7265625" defaultRowHeight="14.5" x14ac:dyDescent="0.35"/>
  <cols>
    <col min="1" max="1" width="4.54296875" style="218" customWidth="1"/>
    <col min="2" max="2" width="25.81640625" style="218" customWidth="1"/>
    <col min="3" max="3" width="8.7265625" style="218"/>
    <col min="4" max="4" width="0" style="218" hidden="1" customWidth="1"/>
    <col min="5" max="5" width="8.7265625" style="218"/>
    <col min="6" max="6" width="0" style="218" hidden="1" customWidth="1"/>
    <col min="7" max="8" width="8.7265625" style="218"/>
    <col min="9" max="10" width="0" style="218" hidden="1" customWidth="1"/>
    <col min="11" max="14" width="8.7265625" style="218"/>
    <col min="15" max="16" width="0" style="218" hidden="1" customWidth="1"/>
    <col min="17" max="17" width="8.7265625" style="218"/>
    <col min="18" max="18" width="0" style="218" hidden="1" customWidth="1"/>
    <col min="19" max="19" width="8.7265625" style="218"/>
    <col min="20" max="20" width="0" style="218" hidden="1" customWidth="1"/>
    <col min="21" max="16384" width="8.7265625" style="218"/>
  </cols>
  <sheetData>
    <row r="1" spans="1:22" x14ac:dyDescent="0.35">
      <c r="B1" s="20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V1" s="32" t="s">
        <v>73</v>
      </c>
    </row>
    <row r="2" spans="1:22" ht="15" thickBot="1" x14ac:dyDescent="0.4">
      <c r="B2" s="221"/>
      <c r="C2" s="348" t="s">
        <v>144</v>
      </c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9" t="s">
        <v>53</v>
      </c>
      <c r="T2" s="351" t="s">
        <v>459</v>
      </c>
    </row>
    <row r="3" spans="1:22" ht="21.5" thickBot="1" x14ac:dyDescent="0.4">
      <c r="B3" s="207" t="s">
        <v>145</v>
      </c>
      <c r="C3" s="222">
        <v>0</v>
      </c>
      <c r="D3" s="222">
        <v>0.02</v>
      </c>
      <c r="E3" s="222">
        <v>0.04</v>
      </c>
      <c r="F3" s="222">
        <v>0.1</v>
      </c>
      <c r="G3" s="222">
        <v>0.2</v>
      </c>
      <c r="H3" s="222">
        <v>0.35</v>
      </c>
      <c r="I3" s="222">
        <v>0.5</v>
      </c>
      <c r="J3" s="222">
        <v>0.7</v>
      </c>
      <c r="K3" s="222">
        <v>0.75</v>
      </c>
      <c r="L3" s="222">
        <v>1</v>
      </c>
      <c r="M3" s="222">
        <v>1.5</v>
      </c>
      <c r="N3" s="222">
        <v>2.5</v>
      </c>
      <c r="O3" s="222">
        <v>3.7</v>
      </c>
      <c r="P3" s="222">
        <v>12.5</v>
      </c>
      <c r="Q3" s="294" t="s">
        <v>460</v>
      </c>
      <c r="R3" s="294" t="s">
        <v>461</v>
      </c>
      <c r="S3" s="350"/>
      <c r="T3" s="339"/>
    </row>
    <row r="4" spans="1:22" ht="15" thickBot="1" x14ac:dyDescent="0.4">
      <c r="A4" s="288">
        <v>1</v>
      </c>
      <c r="B4" s="82" t="s">
        <v>54</v>
      </c>
      <c r="C4" s="223">
        <v>24320.5</v>
      </c>
      <c r="D4" s="223">
        <v>0</v>
      </c>
      <c r="E4" s="223">
        <v>0</v>
      </c>
      <c r="F4" s="223">
        <v>4729.8</v>
      </c>
      <c r="G4" s="223">
        <v>0</v>
      </c>
      <c r="H4" s="223">
        <v>0</v>
      </c>
      <c r="I4" s="223">
        <v>0</v>
      </c>
      <c r="J4" s="223">
        <v>0</v>
      </c>
      <c r="K4" s="223">
        <v>0</v>
      </c>
      <c r="L4" s="223">
        <v>0</v>
      </c>
      <c r="M4" s="223">
        <v>0</v>
      </c>
      <c r="N4" s="223">
        <v>370.1</v>
      </c>
      <c r="O4" s="223">
        <v>0</v>
      </c>
      <c r="P4" s="223">
        <v>0</v>
      </c>
      <c r="Q4" s="223">
        <v>0</v>
      </c>
      <c r="R4" s="223"/>
      <c r="S4" s="224">
        <v>29420.399999999998</v>
      </c>
      <c r="T4" s="223">
        <v>0</v>
      </c>
    </row>
    <row r="5" spans="1:22" ht="21.5" thickBot="1" x14ac:dyDescent="0.4">
      <c r="A5" s="288">
        <v>2</v>
      </c>
      <c r="B5" s="82" t="s">
        <v>72</v>
      </c>
      <c r="C5" s="223">
        <v>0</v>
      </c>
      <c r="D5" s="223">
        <v>0</v>
      </c>
      <c r="E5" s="223">
        <v>0</v>
      </c>
      <c r="F5" s="223">
        <v>0</v>
      </c>
      <c r="G5" s="223">
        <v>3582.8</v>
      </c>
      <c r="H5" s="223">
        <v>0</v>
      </c>
      <c r="I5" s="223">
        <v>0</v>
      </c>
      <c r="J5" s="223">
        <v>0</v>
      </c>
      <c r="K5" s="223">
        <v>0</v>
      </c>
      <c r="L5" s="223">
        <v>0</v>
      </c>
      <c r="M5" s="223">
        <v>0</v>
      </c>
      <c r="N5" s="223">
        <v>0</v>
      </c>
      <c r="O5" s="223">
        <v>0</v>
      </c>
      <c r="P5" s="223">
        <v>0</v>
      </c>
      <c r="Q5" s="223">
        <v>0</v>
      </c>
      <c r="R5" s="223"/>
      <c r="S5" s="224">
        <v>3582.8</v>
      </c>
      <c r="T5" s="223">
        <v>0</v>
      </c>
    </row>
    <row r="6" spans="1:22" ht="15" thickBot="1" x14ac:dyDescent="0.4">
      <c r="A6" s="288">
        <v>3</v>
      </c>
      <c r="B6" s="82" t="s">
        <v>201</v>
      </c>
      <c r="C6" s="223">
        <v>0</v>
      </c>
      <c r="D6" s="223">
        <v>0</v>
      </c>
      <c r="E6" s="223">
        <v>0</v>
      </c>
      <c r="F6" s="223">
        <v>0</v>
      </c>
      <c r="G6" s="223">
        <v>0</v>
      </c>
      <c r="H6" s="223">
        <v>0</v>
      </c>
      <c r="I6" s="223">
        <v>0</v>
      </c>
      <c r="J6" s="223">
        <v>0</v>
      </c>
      <c r="K6" s="223">
        <v>0</v>
      </c>
      <c r="L6" s="223">
        <v>0</v>
      </c>
      <c r="M6" s="223">
        <v>0</v>
      </c>
      <c r="N6" s="223">
        <v>0</v>
      </c>
      <c r="O6" s="223">
        <v>0</v>
      </c>
      <c r="P6" s="223">
        <v>0</v>
      </c>
      <c r="Q6" s="223">
        <v>0</v>
      </c>
      <c r="R6" s="223"/>
      <c r="S6" s="224">
        <v>0</v>
      </c>
      <c r="T6" s="223">
        <v>0</v>
      </c>
    </row>
    <row r="7" spans="1:22" ht="15" thickBot="1" x14ac:dyDescent="0.4">
      <c r="A7" s="288">
        <v>4</v>
      </c>
      <c r="B7" s="82" t="s">
        <v>55</v>
      </c>
      <c r="C7" s="223">
        <v>3269.2</v>
      </c>
      <c r="D7" s="223">
        <v>0</v>
      </c>
      <c r="E7" s="223">
        <v>0</v>
      </c>
      <c r="F7" s="223">
        <v>0</v>
      </c>
      <c r="G7" s="223">
        <v>0</v>
      </c>
      <c r="H7" s="223">
        <v>0</v>
      </c>
      <c r="I7" s="223">
        <v>0</v>
      </c>
      <c r="J7" s="223">
        <v>0</v>
      </c>
      <c r="K7" s="223">
        <v>0</v>
      </c>
      <c r="L7" s="223">
        <v>0</v>
      </c>
      <c r="M7" s="223">
        <v>0</v>
      </c>
      <c r="N7" s="223">
        <v>0</v>
      </c>
      <c r="O7" s="223">
        <v>0</v>
      </c>
      <c r="P7" s="223">
        <v>0</v>
      </c>
      <c r="Q7" s="223">
        <v>0</v>
      </c>
      <c r="R7" s="223"/>
      <c r="S7" s="224">
        <v>3269.2</v>
      </c>
      <c r="T7" s="223">
        <v>0</v>
      </c>
    </row>
    <row r="8" spans="1:22" ht="15" thickBot="1" x14ac:dyDescent="0.4">
      <c r="A8" s="288">
        <v>5</v>
      </c>
      <c r="B8" s="82" t="s">
        <v>202</v>
      </c>
      <c r="C8" s="223">
        <v>0</v>
      </c>
      <c r="D8" s="223">
        <v>0</v>
      </c>
      <c r="E8" s="223">
        <v>0</v>
      </c>
      <c r="F8" s="223">
        <v>0</v>
      </c>
      <c r="G8" s="223">
        <v>0</v>
      </c>
      <c r="H8" s="223">
        <v>0</v>
      </c>
      <c r="I8" s="223">
        <v>0</v>
      </c>
      <c r="J8" s="223">
        <v>0</v>
      </c>
      <c r="K8" s="223">
        <v>0</v>
      </c>
      <c r="L8" s="223">
        <v>0</v>
      </c>
      <c r="M8" s="223">
        <v>0</v>
      </c>
      <c r="N8" s="223">
        <v>0</v>
      </c>
      <c r="O8" s="223">
        <v>0</v>
      </c>
      <c r="P8" s="223">
        <v>0</v>
      </c>
      <c r="Q8" s="223">
        <v>0</v>
      </c>
      <c r="R8" s="223"/>
      <c r="S8" s="224">
        <v>0</v>
      </c>
      <c r="T8" s="223">
        <v>0</v>
      </c>
    </row>
    <row r="9" spans="1:22" ht="15" thickBot="1" x14ac:dyDescent="0.4">
      <c r="A9" s="288">
        <v>6</v>
      </c>
      <c r="B9" s="82" t="s">
        <v>20</v>
      </c>
      <c r="C9" s="223">
        <v>0</v>
      </c>
      <c r="D9" s="223">
        <v>0</v>
      </c>
      <c r="E9" s="223">
        <v>0</v>
      </c>
      <c r="F9" s="223">
        <v>0</v>
      </c>
      <c r="G9" s="223">
        <v>0</v>
      </c>
      <c r="H9" s="223">
        <v>0</v>
      </c>
      <c r="I9" s="223">
        <v>0</v>
      </c>
      <c r="J9" s="223">
        <v>0</v>
      </c>
      <c r="K9" s="223">
        <v>0</v>
      </c>
      <c r="L9" s="223">
        <v>0</v>
      </c>
      <c r="M9" s="223">
        <v>0</v>
      </c>
      <c r="N9" s="223">
        <v>0</v>
      </c>
      <c r="O9" s="223">
        <v>0</v>
      </c>
      <c r="P9" s="223">
        <v>0</v>
      </c>
      <c r="Q9" s="223">
        <v>0</v>
      </c>
      <c r="R9" s="223"/>
      <c r="S9" s="224">
        <v>0</v>
      </c>
      <c r="T9" s="223">
        <v>0</v>
      </c>
    </row>
    <row r="10" spans="1:22" ht="15" thickBot="1" x14ac:dyDescent="0.4">
      <c r="A10" s="288">
        <v>7</v>
      </c>
      <c r="B10" s="82" t="s">
        <v>56</v>
      </c>
      <c r="C10" s="223">
        <v>0</v>
      </c>
      <c r="D10" s="223">
        <v>0</v>
      </c>
      <c r="E10" s="223">
        <v>0</v>
      </c>
      <c r="F10" s="223">
        <v>0</v>
      </c>
      <c r="G10" s="223">
        <v>0</v>
      </c>
      <c r="H10" s="223">
        <v>0</v>
      </c>
      <c r="I10" s="223">
        <v>0</v>
      </c>
      <c r="J10" s="223">
        <v>0</v>
      </c>
      <c r="K10" s="223">
        <v>0</v>
      </c>
      <c r="L10" s="223">
        <v>5533.7000000000007</v>
      </c>
      <c r="M10" s="223">
        <v>0</v>
      </c>
      <c r="N10" s="223">
        <v>0</v>
      </c>
      <c r="O10" s="223">
        <v>0</v>
      </c>
      <c r="P10" s="223">
        <v>0</v>
      </c>
      <c r="Q10" s="223">
        <v>0</v>
      </c>
      <c r="R10" s="223"/>
      <c r="S10" s="224">
        <v>5533.7000000000007</v>
      </c>
      <c r="T10" s="223">
        <v>0</v>
      </c>
    </row>
    <row r="11" spans="1:22" ht="15" thickBot="1" x14ac:dyDescent="0.4">
      <c r="A11" s="288">
        <v>8</v>
      </c>
      <c r="B11" s="82" t="s">
        <v>57</v>
      </c>
      <c r="C11" s="223">
        <v>0</v>
      </c>
      <c r="D11" s="223">
        <v>0</v>
      </c>
      <c r="E11" s="223">
        <v>0</v>
      </c>
      <c r="F11" s="223">
        <v>0</v>
      </c>
      <c r="G11" s="223">
        <v>0</v>
      </c>
      <c r="H11" s="223">
        <v>0</v>
      </c>
      <c r="I11" s="223">
        <v>0</v>
      </c>
      <c r="J11" s="223">
        <v>0</v>
      </c>
      <c r="K11" s="223">
        <v>23663.3</v>
      </c>
      <c r="L11" s="223">
        <v>0</v>
      </c>
      <c r="M11" s="223">
        <v>0</v>
      </c>
      <c r="N11" s="223">
        <v>0</v>
      </c>
      <c r="O11" s="223">
        <v>0</v>
      </c>
      <c r="P11" s="223">
        <v>0</v>
      </c>
      <c r="Q11" s="223">
        <v>0</v>
      </c>
      <c r="R11" s="223"/>
      <c r="S11" s="224">
        <v>23663.3</v>
      </c>
      <c r="T11" s="223">
        <v>0</v>
      </c>
    </row>
    <row r="12" spans="1:22" ht="21.5" thickBot="1" x14ac:dyDescent="0.4">
      <c r="A12" s="288">
        <v>9</v>
      </c>
      <c r="B12" s="82" t="s">
        <v>58</v>
      </c>
      <c r="C12" s="223">
        <v>0</v>
      </c>
      <c r="D12" s="223">
        <v>0</v>
      </c>
      <c r="E12" s="223">
        <v>0</v>
      </c>
      <c r="F12" s="223">
        <v>0</v>
      </c>
      <c r="G12" s="223">
        <v>0</v>
      </c>
      <c r="H12" s="223">
        <v>25064.400000000001</v>
      </c>
      <c r="I12" s="223">
        <v>0</v>
      </c>
      <c r="J12" s="223">
        <v>0</v>
      </c>
      <c r="K12" s="223">
        <v>0.9</v>
      </c>
      <c r="L12" s="223">
        <v>235.9</v>
      </c>
      <c r="M12" s="223">
        <v>935.3</v>
      </c>
      <c r="N12" s="223">
        <v>0</v>
      </c>
      <c r="O12" s="223">
        <v>0</v>
      </c>
      <c r="P12" s="223">
        <v>0</v>
      </c>
      <c r="Q12" s="223">
        <v>0</v>
      </c>
      <c r="R12" s="223"/>
      <c r="S12" s="224">
        <v>26236.500000000004</v>
      </c>
      <c r="T12" s="223">
        <v>0</v>
      </c>
    </row>
    <row r="13" spans="1:22" ht="21.5" thickBot="1" x14ac:dyDescent="0.4">
      <c r="A13" s="288">
        <v>10</v>
      </c>
      <c r="B13" s="82" t="s">
        <v>59</v>
      </c>
      <c r="C13" s="223">
        <v>0</v>
      </c>
      <c r="D13" s="223">
        <v>0</v>
      </c>
      <c r="E13" s="223">
        <v>0</v>
      </c>
      <c r="F13" s="223">
        <v>0</v>
      </c>
      <c r="G13" s="223">
        <v>0</v>
      </c>
      <c r="H13" s="223">
        <v>0</v>
      </c>
      <c r="I13" s="223">
        <v>0</v>
      </c>
      <c r="J13" s="223">
        <v>0</v>
      </c>
      <c r="K13" s="223">
        <v>0</v>
      </c>
      <c r="L13" s="223">
        <v>498.8</v>
      </c>
      <c r="M13" s="223">
        <v>44.2</v>
      </c>
      <c r="N13" s="223">
        <v>0</v>
      </c>
      <c r="O13" s="223">
        <v>0</v>
      </c>
      <c r="P13" s="223">
        <v>0</v>
      </c>
      <c r="Q13" s="223">
        <v>0</v>
      </c>
      <c r="R13" s="223"/>
      <c r="S13" s="224">
        <v>543</v>
      </c>
      <c r="T13" s="223">
        <v>0</v>
      </c>
    </row>
    <row r="14" spans="1:22" ht="21.5" thickBot="1" x14ac:dyDescent="0.4">
      <c r="A14" s="288">
        <v>11</v>
      </c>
      <c r="B14" s="82" t="s">
        <v>216</v>
      </c>
      <c r="C14" s="223">
        <v>0</v>
      </c>
      <c r="D14" s="223">
        <v>0</v>
      </c>
      <c r="E14" s="223">
        <v>0</v>
      </c>
      <c r="F14" s="223">
        <v>0</v>
      </c>
      <c r="G14" s="223">
        <v>0</v>
      </c>
      <c r="H14" s="223">
        <v>0</v>
      </c>
      <c r="I14" s="223">
        <v>0</v>
      </c>
      <c r="J14" s="223">
        <v>0</v>
      </c>
      <c r="K14" s="223">
        <v>0</v>
      </c>
      <c r="L14" s="223">
        <v>0</v>
      </c>
      <c r="M14" s="223">
        <v>0</v>
      </c>
      <c r="N14" s="223">
        <v>0</v>
      </c>
      <c r="O14" s="223">
        <v>0</v>
      </c>
      <c r="P14" s="223">
        <v>0</v>
      </c>
      <c r="Q14" s="223">
        <v>0</v>
      </c>
      <c r="R14" s="223"/>
      <c r="S14" s="224">
        <v>0</v>
      </c>
      <c r="T14" s="223">
        <v>0</v>
      </c>
    </row>
    <row r="15" spans="1:22" ht="15" thickBot="1" x14ac:dyDescent="0.4">
      <c r="A15" s="288">
        <v>12</v>
      </c>
      <c r="B15" s="82" t="s">
        <v>204</v>
      </c>
      <c r="C15" s="223">
        <v>0</v>
      </c>
      <c r="D15" s="223">
        <v>0</v>
      </c>
      <c r="E15" s="223">
        <v>0</v>
      </c>
      <c r="F15" s="223">
        <v>0</v>
      </c>
      <c r="G15" s="223">
        <v>0</v>
      </c>
      <c r="H15" s="223">
        <v>0</v>
      </c>
      <c r="I15" s="223">
        <v>0</v>
      </c>
      <c r="J15" s="223">
        <v>0</v>
      </c>
      <c r="K15" s="223">
        <v>0</v>
      </c>
      <c r="L15" s="223">
        <v>0</v>
      </c>
      <c r="M15" s="223">
        <v>0</v>
      </c>
      <c r="N15" s="223">
        <v>0</v>
      </c>
      <c r="O15" s="223">
        <v>0</v>
      </c>
      <c r="P15" s="223">
        <v>0</v>
      </c>
      <c r="Q15" s="223">
        <v>0</v>
      </c>
      <c r="R15" s="223"/>
      <c r="S15" s="224">
        <v>0</v>
      </c>
      <c r="T15" s="223">
        <v>0</v>
      </c>
    </row>
    <row r="16" spans="1:22" ht="32" thickBot="1" x14ac:dyDescent="0.4">
      <c r="A16" s="288">
        <v>13</v>
      </c>
      <c r="B16" s="82" t="s">
        <v>217</v>
      </c>
      <c r="C16" s="223">
        <v>0</v>
      </c>
      <c r="D16" s="223">
        <v>0</v>
      </c>
      <c r="E16" s="223">
        <v>0</v>
      </c>
      <c r="F16" s="223">
        <v>0</v>
      </c>
      <c r="G16" s="223">
        <v>0</v>
      </c>
      <c r="H16" s="223">
        <v>0</v>
      </c>
      <c r="I16" s="223">
        <v>0</v>
      </c>
      <c r="J16" s="223">
        <v>0</v>
      </c>
      <c r="K16" s="223">
        <v>0</v>
      </c>
      <c r="L16" s="223">
        <v>0</v>
      </c>
      <c r="M16" s="223">
        <v>0</v>
      </c>
      <c r="N16" s="223">
        <v>0</v>
      </c>
      <c r="O16" s="223">
        <v>0</v>
      </c>
      <c r="P16" s="223">
        <v>0</v>
      </c>
      <c r="Q16" s="223">
        <v>0</v>
      </c>
      <c r="R16" s="223"/>
      <c r="S16" s="224">
        <v>0</v>
      </c>
      <c r="T16" s="223">
        <v>0</v>
      </c>
    </row>
    <row r="17" spans="1:20" ht="21.5" thickBot="1" x14ac:dyDescent="0.4">
      <c r="A17" s="288">
        <v>14</v>
      </c>
      <c r="B17" s="82" t="s">
        <v>206</v>
      </c>
      <c r="C17" s="223">
        <v>0</v>
      </c>
      <c r="D17" s="223">
        <v>0</v>
      </c>
      <c r="E17" s="223">
        <v>0</v>
      </c>
      <c r="F17" s="223">
        <v>0</v>
      </c>
      <c r="G17" s="223">
        <v>0</v>
      </c>
      <c r="H17" s="223">
        <v>0</v>
      </c>
      <c r="I17" s="223">
        <v>0</v>
      </c>
      <c r="J17" s="223">
        <v>0</v>
      </c>
      <c r="K17" s="223">
        <v>0</v>
      </c>
      <c r="L17" s="223">
        <v>0</v>
      </c>
      <c r="M17" s="223">
        <v>0</v>
      </c>
      <c r="N17" s="223">
        <v>0</v>
      </c>
      <c r="O17" s="223">
        <v>0</v>
      </c>
      <c r="P17" s="223">
        <v>0</v>
      </c>
      <c r="Q17" s="223">
        <v>0</v>
      </c>
      <c r="R17" s="223"/>
      <c r="S17" s="224">
        <v>0</v>
      </c>
      <c r="T17" s="223">
        <v>0</v>
      </c>
    </row>
    <row r="18" spans="1:20" ht="15" thickBot="1" x14ac:dyDescent="0.4">
      <c r="A18" s="288">
        <v>15</v>
      </c>
      <c r="B18" s="82" t="s">
        <v>60</v>
      </c>
      <c r="C18" s="223">
        <v>0</v>
      </c>
      <c r="D18" s="223">
        <v>0</v>
      </c>
      <c r="E18" s="223">
        <v>0</v>
      </c>
      <c r="F18" s="223">
        <v>0</v>
      </c>
      <c r="G18" s="223">
        <v>0</v>
      </c>
      <c r="H18" s="223">
        <v>0</v>
      </c>
      <c r="I18" s="223">
        <v>0</v>
      </c>
      <c r="J18" s="223">
        <v>0</v>
      </c>
      <c r="K18" s="223">
        <v>0</v>
      </c>
      <c r="L18" s="223">
        <v>0</v>
      </c>
      <c r="M18" s="223">
        <v>0</v>
      </c>
      <c r="N18" s="223">
        <v>0</v>
      </c>
      <c r="O18" s="223">
        <v>0</v>
      </c>
      <c r="P18" s="223">
        <v>0</v>
      </c>
      <c r="Q18" s="223">
        <v>0</v>
      </c>
      <c r="R18" s="223"/>
      <c r="S18" s="224">
        <v>0</v>
      </c>
      <c r="T18" s="223">
        <v>0</v>
      </c>
    </row>
    <row r="19" spans="1:20" ht="15" thickBot="1" x14ac:dyDescent="0.4">
      <c r="A19" s="288">
        <v>16</v>
      </c>
      <c r="B19" s="82" t="s">
        <v>79</v>
      </c>
      <c r="C19" s="64">
        <v>989.4</v>
      </c>
      <c r="D19" s="64">
        <v>0</v>
      </c>
      <c r="E19" s="64">
        <v>0</v>
      </c>
      <c r="F19" s="64">
        <v>0</v>
      </c>
      <c r="G19" s="64">
        <v>0</v>
      </c>
      <c r="H19" s="64">
        <v>0</v>
      </c>
      <c r="I19" s="64">
        <v>0</v>
      </c>
      <c r="J19" s="64">
        <v>0</v>
      </c>
      <c r="K19" s="64">
        <v>0</v>
      </c>
      <c r="L19" s="64">
        <v>1947.2</v>
      </c>
      <c r="M19" s="64">
        <v>0</v>
      </c>
      <c r="N19" s="64">
        <v>0</v>
      </c>
      <c r="O19" s="64">
        <v>0</v>
      </c>
      <c r="P19" s="64">
        <v>0</v>
      </c>
      <c r="Q19" s="64">
        <v>34.200000000000003</v>
      </c>
      <c r="R19" s="64"/>
      <c r="S19" s="109">
        <v>2970.7999999999997</v>
      </c>
      <c r="T19" s="64">
        <v>0</v>
      </c>
    </row>
    <row r="20" spans="1:20" ht="15" thickBot="1" x14ac:dyDescent="0.4">
      <c r="A20" s="288">
        <v>17</v>
      </c>
      <c r="B20" s="290" t="s">
        <v>53</v>
      </c>
      <c r="C20" s="109">
        <v>28579.1</v>
      </c>
      <c r="D20" s="109">
        <v>0</v>
      </c>
      <c r="E20" s="109">
        <v>0</v>
      </c>
      <c r="F20" s="109">
        <v>4729.8</v>
      </c>
      <c r="G20" s="109">
        <v>3582.8</v>
      </c>
      <c r="H20" s="109">
        <v>25064.400000000001</v>
      </c>
      <c r="I20" s="109">
        <v>0</v>
      </c>
      <c r="J20" s="109">
        <v>0</v>
      </c>
      <c r="K20" s="109">
        <v>23664.2</v>
      </c>
      <c r="L20" s="109">
        <v>8215.6</v>
      </c>
      <c r="M20" s="109">
        <v>979.5</v>
      </c>
      <c r="N20" s="109">
        <v>370.1</v>
      </c>
      <c r="O20" s="109">
        <v>0</v>
      </c>
      <c r="P20" s="109">
        <v>0</v>
      </c>
      <c r="Q20" s="109">
        <v>34.200000000000003</v>
      </c>
      <c r="R20" s="109"/>
      <c r="S20" s="109">
        <v>95219.700000000012</v>
      </c>
      <c r="T20" s="109">
        <v>0</v>
      </c>
    </row>
  </sheetData>
  <sheetProtection password="8806" sheet="1" objects="1" scenarios="1"/>
  <mergeCells count="3">
    <mergeCell ref="C2:R2"/>
    <mergeCell ref="S2:S3"/>
    <mergeCell ref="T2:T3"/>
  </mergeCells>
  <hyperlinks>
    <hyperlink ref="V1" location="'Spis treści'!A1" display="Spis treści"/>
  </hyperlink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3"/>
  <sheetViews>
    <sheetView zoomScale="85" zoomScaleNormal="85" workbookViewId="0">
      <selection activeCell="Q15" sqref="Q15"/>
    </sheetView>
  </sheetViews>
  <sheetFormatPr defaultColWidth="8.7265625" defaultRowHeight="14.5" x14ac:dyDescent="0.35"/>
  <cols>
    <col min="1" max="1" width="25.54296875" style="218" customWidth="1"/>
    <col min="2" max="2" width="17" style="218" customWidth="1"/>
    <col min="3" max="6" width="11.54296875" style="218" customWidth="1"/>
    <col min="7" max="13" width="10.1796875" style="218" customWidth="1"/>
    <col min="14" max="14" width="9.26953125" style="218" customWidth="1"/>
    <col min="15" max="16384" width="8.7265625" style="218"/>
  </cols>
  <sheetData>
    <row r="1" spans="1:16" x14ac:dyDescent="0.35">
      <c r="A1" s="20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P1" s="32" t="s">
        <v>73</v>
      </c>
    </row>
    <row r="2" spans="1:16" ht="15" thickBot="1" x14ac:dyDescent="0.4">
      <c r="A2" s="20"/>
      <c r="B2" s="225"/>
      <c r="C2" s="90" t="s">
        <v>182</v>
      </c>
      <c r="D2" s="90" t="s">
        <v>183</v>
      </c>
      <c r="E2" s="145" t="s">
        <v>184</v>
      </c>
      <c r="F2" s="145" t="s">
        <v>185</v>
      </c>
      <c r="G2" s="145" t="s">
        <v>186</v>
      </c>
      <c r="H2" s="145" t="s">
        <v>187</v>
      </c>
      <c r="I2" s="145" t="s">
        <v>213</v>
      </c>
      <c r="J2" s="145" t="s">
        <v>462</v>
      </c>
      <c r="K2" s="145" t="s">
        <v>463</v>
      </c>
      <c r="L2" s="145" t="s">
        <v>464</v>
      </c>
      <c r="M2" s="145" t="s">
        <v>465</v>
      </c>
      <c r="N2" s="145" t="s">
        <v>466</v>
      </c>
    </row>
    <row r="3" spans="1:16" ht="84.5" thickBot="1" x14ac:dyDescent="0.4">
      <c r="A3" s="226" t="s">
        <v>467</v>
      </c>
      <c r="B3" s="145" t="s">
        <v>468</v>
      </c>
      <c r="C3" s="101" t="s">
        <v>469</v>
      </c>
      <c r="D3" s="101" t="s">
        <v>470</v>
      </c>
      <c r="E3" s="101" t="s">
        <v>471</v>
      </c>
      <c r="F3" s="101" t="s">
        <v>472</v>
      </c>
      <c r="G3" s="101" t="s">
        <v>473</v>
      </c>
      <c r="H3" s="101" t="s">
        <v>474</v>
      </c>
      <c r="I3" s="101" t="s">
        <v>475</v>
      </c>
      <c r="J3" s="101" t="s">
        <v>476</v>
      </c>
      <c r="K3" s="101" t="s">
        <v>31</v>
      </c>
      <c r="L3" s="101" t="s">
        <v>71</v>
      </c>
      <c r="M3" s="101" t="s">
        <v>477</v>
      </c>
      <c r="N3" s="101" t="s">
        <v>478</v>
      </c>
    </row>
    <row r="4" spans="1:16" ht="15" thickBot="1" x14ac:dyDescent="0.4">
      <c r="A4" s="205" t="s">
        <v>479</v>
      </c>
      <c r="B4" s="227" t="s">
        <v>480</v>
      </c>
      <c r="C4" s="64">
        <v>5978.4</v>
      </c>
      <c r="D4" s="64">
        <v>1797.3</v>
      </c>
      <c r="E4" s="64">
        <v>0.43634057295753292</v>
      </c>
      <c r="F4" s="64">
        <v>6762.8</v>
      </c>
      <c r="G4" s="64">
        <v>7.5594754313939222E-2</v>
      </c>
      <c r="H4" s="64">
        <v>370</v>
      </c>
      <c r="I4" s="64">
        <v>29.050765738521235</v>
      </c>
      <c r="J4" s="64">
        <v>1.9974968557545836</v>
      </c>
      <c r="K4" s="64">
        <v>876.2</v>
      </c>
      <c r="L4" s="64">
        <v>0</v>
      </c>
      <c r="M4" s="64">
        <v>1.5999999999999999</v>
      </c>
      <c r="N4" s="228"/>
    </row>
    <row r="5" spans="1:16" ht="15" thickBot="1" x14ac:dyDescent="0.4">
      <c r="A5" s="205" t="s">
        <v>479</v>
      </c>
      <c r="B5" s="227" t="s">
        <v>481</v>
      </c>
      <c r="C5" s="64">
        <v>318.7</v>
      </c>
      <c r="D5" s="64">
        <v>116.8</v>
      </c>
      <c r="E5" s="64">
        <v>0.14336306659123543</v>
      </c>
      <c r="F5" s="64">
        <v>335.4</v>
      </c>
      <c r="G5" s="64">
        <v>0.21246300000000018</v>
      </c>
      <c r="H5" s="64">
        <v>80</v>
      </c>
      <c r="I5" s="64">
        <v>19.01166567210964</v>
      </c>
      <c r="J5" s="64">
        <v>1.3058001576618281</v>
      </c>
      <c r="K5" s="64">
        <v>113.1</v>
      </c>
      <c r="L5" s="64">
        <v>0</v>
      </c>
      <c r="M5" s="64">
        <v>0.3</v>
      </c>
      <c r="N5" s="228"/>
    </row>
    <row r="6" spans="1:16" ht="15" thickBot="1" x14ac:dyDescent="0.4">
      <c r="A6" s="205" t="s">
        <v>479</v>
      </c>
      <c r="B6" s="227" t="s">
        <v>482</v>
      </c>
      <c r="C6" s="64">
        <v>1514.8000000000002</v>
      </c>
      <c r="D6" s="64">
        <v>293.89999999999998</v>
      </c>
      <c r="E6" s="64">
        <v>0.45280108416093401</v>
      </c>
      <c r="F6" s="64">
        <v>1648</v>
      </c>
      <c r="G6" s="64">
        <v>0.32343386791991868</v>
      </c>
      <c r="H6" s="64">
        <v>35</v>
      </c>
      <c r="I6" s="64">
        <v>19.185195097442772</v>
      </c>
      <c r="J6" s="64">
        <v>2.5921008266670325</v>
      </c>
      <c r="K6" s="64">
        <v>727.1</v>
      </c>
      <c r="L6" s="64">
        <v>0</v>
      </c>
      <c r="M6" s="64">
        <v>2.5</v>
      </c>
      <c r="N6" s="228"/>
    </row>
    <row r="7" spans="1:16" ht="15" thickBot="1" x14ac:dyDescent="0.4">
      <c r="A7" s="205" t="s">
        <v>479</v>
      </c>
      <c r="B7" s="227" t="s">
        <v>483</v>
      </c>
      <c r="C7" s="64">
        <v>0</v>
      </c>
      <c r="D7" s="64">
        <v>0</v>
      </c>
      <c r="E7" s="64">
        <v>0</v>
      </c>
      <c r="F7" s="64">
        <v>0</v>
      </c>
      <c r="G7" s="64">
        <v>0</v>
      </c>
      <c r="H7" s="64">
        <v>0</v>
      </c>
      <c r="I7" s="64">
        <v>0</v>
      </c>
      <c r="J7" s="64">
        <v>0</v>
      </c>
      <c r="K7" s="64">
        <v>0</v>
      </c>
      <c r="L7" s="64">
        <v>0</v>
      </c>
      <c r="M7" s="64">
        <v>0</v>
      </c>
      <c r="N7" s="228"/>
    </row>
    <row r="8" spans="1:16" ht="15" thickBot="1" x14ac:dyDescent="0.4">
      <c r="A8" s="205" t="s">
        <v>479</v>
      </c>
      <c r="B8" s="227" t="s">
        <v>484</v>
      </c>
      <c r="C8" s="64">
        <v>77.400000000000006</v>
      </c>
      <c r="D8" s="64">
        <v>220.9</v>
      </c>
      <c r="E8" s="64">
        <v>0.19124898525900019</v>
      </c>
      <c r="F8" s="64">
        <v>119.6</v>
      </c>
      <c r="G8" s="64">
        <v>1.8471012033540433</v>
      </c>
      <c r="H8" s="64">
        <v>46</v>
      </c>
      <c r="I8" s="64">
        <v>0.57830178473203253</v>
      </c>
      <c r="J8" s="64">
        <v>1.7990852522935368</v>
      </c>
      <c r="K8" s="64">
        <v>170.1</v>
      </c>
      <c r="L8" s="64">
        <v>0</v>
      </c>
      <c r="M8" s="64">
        <v>6</v>
      </c>
      <c r="N8" s="228"/>
    </row>
    <row r="9" spans="1:16" ht="15" thickBot="1" x14ac:dyDescent="0.4">
      <c r="A9" s="205" t="s">
        <v>479</v>
      </c>
      <c r="B9" s="227" t="s">
        <v>485</v>
      </c>
      <c r="C9" s="64">
        <v>3.2</v>
      </c>
      <c r="D9" s="64">
        <v>41.9</v>
      </c>
      <c r="E9" s="64">
        <v>9.9999999595030281E-2</v>
      </c>
      <c r="F9" s="64">
        <v>7.3</v>
      </c>
      <c r="G9" s="64">
        <v>7.2551528267787129</v>
      </c>
      <c r="H9" s="64">
        <v>32</v>
      </c>
      <c r="I9" s="64">
        <v>0</v>
      </c>
      <c r="J9" s="64">
        <v>0.59320781885583473</v>
      </c>
      <c r="K9" s="64">
        <v>11.6</v>
      </c>
      <c r="L9" s="64">
        <v>0</v>
      </c>
      <c r="M9" s="64">
        <v>0.2</v>
      </c>
      <c r="N9" s="228"/>
    </row>
    <row r="10" spans="1:16" ht="15" thickBot="1" x14ac:dyDescent="0.4">
      <c r="A10" s="205" t="s">
        <v>479</v>
      </c>
      <c r="B10" s="227" t="s">
        <v>486</v>
      </c>
      <c r="C10" s="64">
        <v>0.6</v>
      </c>
      <c r="D10" s="64">
        <v>1</v>
      </c>
      <c r="E10" s="64">
        <v>0.86092864599331542</v>
      </c>
      <c r="F10" s="64">
        <v>1.4</v>
      </c>
      <c r="G10" s="64">
        <v>16.32368699999995</v>
      </c>
      <c r="H10" s="64">
        <v>46</v>
      </c>
      <c r="I10" s="64">
        <v>3.7301999114594819</v>
      </c>
      <c r="J10" s="64">
        <v>2.8276348671802962</v>
      </c>
      <c r="K10" s="64">
        <v>3</v>
      </c>
      <c r="L10" s="64">
        <v>0</v>
      </c>
      <c r="M10" s="64">
        <v>0.1</v>
      </c>
      <c r="N10" s="228"/>
    </row>
    <row r="11" spans="1:16" ht="21.5" thickBot="1" x14ac:dyDescent="0.4">
      <c r="A11" s="229" t="s">
        <v>479</v>
      </c>
      <c r="B11" s="230" t="s">
        <v>487</v>
      </c>
      <c r="C11" s="231">
        <v>0</v>
      </c>
      <c r="D11" s="231">
        <v>20.7</v>
      </c>
      <c r="E11" s="231">
        <v>0</v>
      </c>
      <c r="F11" s="231">
        <v>0</v>
      </c>
      <c r="G11" s="231">
        <v>100</v>
      </c>
      <c r="H11" s="231">
        <v>29</v>
      </c>
      <c r="I11" s="231">
        <v>50.366246585547557</v>
      </c>
      <c r="J11" s="231">
        <v>1</v>
      </c>
      <c r="K11" s="231">
        <v>0</v>
      </c>
      <c r="L11" s="231">
        <v>0</v>
      </c>
      <c r="M11" s="231">
        <v>0</v>
      </c>
      <c r="N11" s="232"/>
    </row>
    <row r="12" spans="1:16" ht="15.5" thickTop="1" thickBot="1" x14ac:dyDescent="0.4">
      <c r="A12" s="233" t="s">
        <v>479</v>
      </c>
      <c r="B12" s="234" t="s">
        <v>488</v>
      </c>
      <c r="C12" s="235">
        <v>7893.1</v>
      </c>
      <c r="D12" s="235">
        <v>2492.5</v>
      </c>
      <c r="E12" s="235">
        <v>0.3937110283579292</v>
      </c>
      <c r="F12" s="235">
        <v>8874.5</v>
      </c>
      <c r="G12" s="235">
        <v>0.15928807939684564</v>
      </c>
      <c r="H12" s="235">
        <v>638</v>
      </c>
      <c r="I12" s="235">
        <v>26.427254507399194</v>
      </c>
      <c r="J12" s="235">
        <v>2.0780705171954241</v>
      </c>
      <c r="K12" s="235">
        <v>1901.1</v>
      </c>
      <c r="L12" s="235">
        <v>0</v>
      </c>
      <c r="M12" s="235">
        <v>10.7</v>
      </c>
      <c r="N12" s="235">
        <v>3.8</v>
      </c>
    </row>
    <row r="13" spans="1:16" ht="22" thickTop="1" thickBot="1" x14ac:dyDescent="0.4">
      <c r="A13" s="236" t="s">
        <v>489</v>
      </c>
      <c r="B13" s="145" t="s">
        <v>480</v>
      </c>
      <c r="C13" s="198">
        <v>1113.3</v>
      </c>
      <c r="D13" s="198">
        <v>22.9</v>
      </c>
      <c r="E13" s="198">
        <v>1</v>
      </c>
      <c r="F13" s="198">
        <v>1136.2</v>
      </c>
      <c r="G13" s="198">
        <v>0.13948146100747974</v>
      </c>
      <c r="H13" s="198">
        <v>10</v>
      </c>
      <c r="I13" s="198">
        <v>12.020949553902716</v>
      </c>
      <c r="J13" s="198">
        <v>3.7213709080776334</v>
      </c>
      <c r="K13" s="198">
        <v>132.69999999999999</v>
      </c>
      <c r="L13" s="198">
        <v>0</v>
      </c>
      <c r="M13" s="198">
        <v>0.2</v>
      </c>
      <c r="N13" s="237"/>
    </row>
    <row r="14" spans="1:16" ht="21.5" thickBot="1" x14ac:dyDescent="0.4">
      <c r="A14" s="205" t="s">
        <v>489</v>
      </c>
      <c r="B14" s="227" t="s">
        <v>481</v>
      </c>
      <c r="C14" s="64">
        <v>1196.7</v>
      </c>
      <c r="D14" s="64">
        <v>112</v>
      </c>
      <c r="E14" s="64">
        <v>1</v>
      </c>
      <c r="F14" s="64">
        <v>1308.8</v>
      </c>
      <c r="G14" s="64">
        <v>0.21246299999999971</v>
      </c>
      <c r="H14" s="64">
        <v>24</v>
      </c>
      <c r="I14" s="64">
        <v>40.382750584931983</v>
      </c>
      <c r="J14" s="64">
        <v>3.1521045080158889</v>
      </c>
      <c r="K14" s="64">
        <v>768.7</v>
      </c>
      <c r="L14" s="64">
        <v>0</v>
      </c>
      <c r="M14" s="64">
        <v>1.1000000000000001</v>
      </c>
      <c r="N14" s="228"/>
    </row>
    <row r="15" spans="1:16" ht="21.5" thickBot="1" x14ac:dyDescent="0.4">
      <c r="A15" s="205" t="s">
        <v>489</v>
      </c>
      <c r="B15" s="227" t="s">
        <v>482</v>
      </c>
      <c r="C15" s="64">
        <v>3991.9</v>
      </c>
      <c r="D15" s="64">
        <v>227.1</v>
      </c>
      <c r="E15" s="64">
        <v>0.99889076727215698</v>
      </c>
      <c r="F15" s="64">
        <v>4218.5999999999995</v>
      </c>
      <c r="G15" s="64">
        <v>0.37774441808732834</v>
      </c>
      <c r="H15" s="64">
        <v>132</v>
      </c>
      <c r="I15" s="64">
        <v>25.975619238497924</v>
      </c>
      <c r="J15" s="64">
        <v>3.0406078252212074</v>
      </c>
      <c r="K15" s="64">
        <v>1908.6</v>
      </c>
      <c r="L15" s="64">
        <v>0</v>
      </c>
      <c r="M15" s="64">
        <v>4.4000000000000004</v>
      </c>
      <c r="N15" s="228"/>
    </row>
    <row r="16" spans="1:16" ht="21.5" thickBot="1" x14ac:dyDescent="0.4">
      <c r="A16" s="205" t="s">
        <v>489</v>
      </c>
      <c r="B16" s="227" t="s">
        <v>483</v>
      </c>
      <c r="C16" s="64">
        <v>3.6</v>
      </c>
      <c r="D16" s="64">
        <v>0</v>
      </c>
      <c r="E16" s="64">
        <v>0</v>
      </c>
      <c r="F16" s="64">
        <v>3.6</v>
      </c>
      <c r="G16" s="64">
        <v>0.58699999999999919</v>
      </c>
      <c r="H16" s="64">
        <v>3</v>
      </c>
      <c r="I16" s="64">
        <v>1.0645841738874184</v>
      </c>
      <c r="J16" s="64">
        <v>0.99999999999999545</v>
      </c>
      <c r="K16" s="64">
        <v>0</v>
      </c>
      <c r="L16" s="64">
        <v>0</v>
      </c>
      <c r="M16" s="64">
        <v>0</v>
      </c>
      <c r="N16" s="228"/>
    </row>
    <row r="17" spans="1:14" ht="21.5" thickBot="1" x14ac:dyDescent="0.4">
      <c r="A17" s="205" t="s">
        <v>489</v>
      </c>
      <c r="B17" s="227" t="s">
        <v>484</v>
      </c>
      <c r="C17" s="64">
        <v>1490.4</v>
      </c>
      <c r="D17" s="64">
        <v>163.1</v>
      </c>
      <c r="E17" s="64">
        <v>0.93853112329793342</v>
      </c>
      <c r="F17" s="64">
        <v>1643.4</v>
      </c>
      <c r="G17" s="64">
        <v>0.99305358967386004</v>
      </c>
      <c r="H17" s="64">
        <v>87</v>
      </c>
      <c r="I17" s="64">
        <v>28.09870007485527</v>
      </c>
      <c r="J17" s="64">
        <v>3.0207847078577199</v>
      </c>
      <c r="K17" s="64">
        <v>1092.7</v>
      </c>
      <c r="L17" s="64">
        <v>0</v>
      </c>
      <c r="M17" s="64">
        <v>4.4000000000000004</v>
      </c>
      <c r="N17" s="228"/>
    </row>
    <row r="18" spans="1:14" ht="21.5" thickBot="1" x14ac:dyDescent="0.4">
      <c r="A18" s="205" t="s">
        <v>489</v>
      </c>
      <c r="B18" s="227" t="s">
        <v>485</v>
      </c>
      <c r="C18" s="64">
        <v>166.8</v>
      </c>
      <c r="D18" s="64">
        <v>72.099999999999994</v>
      </c>
      <c r="E18" s="64">
        <v>0.93253075664309015</v>
      </c>
      <c r="F18" s="64">
        <v>234.1</v>
      </c>
      <c r="G18" s="64">
        <v>4.4419296578239438</v>
      </c>
      <c r="H18" s="64">
        <v>8</v>
      </c>
      <c r="I18" s="64">
        <v>39.866734981144305</v>
      </c>
      <c r="J18" s="64">
        <v>2.9026715690399962</v>
      </c>
      <c r="K18" s="64">
        <v>321.39999999999998</v>
      </c>
      <c r="L18" s="64">
        <v>0</v>
      </c>
      <c r="M18" s="64">
        <v>4.2</v>
      </c>
      <c r="N18" s="228"/>
    </row>
    <row r="19" spans="1:14" ht="21.5" thickBot="1" x14ac:dyDescent="0.4">
      <c r="A19" s="205" t="s">
        <v>489</v>
      </c>
      <c r="B19" s="227" t="s">
        <v>486</v>
      </c>
      <c r="C19" s="64">
        <v>55.8</v>
      </c>
      <c r="D19" s="64">
        <v>0.4</v>
      </c>
      <c r="E19" s="64">
        <v>0.48651642465871831</v>
      </c>
      <c r="F19" s="64">
        <v>56</v>
      </c>
      <c r="G19" s="64">
        <v>25.238959011095314</v>
      </c>
      <c r="H19" s="64">
        <v>24</v>
      </c>
      <c r="I19" s="64">
        <v>11.777680449507718</v>
      </c>
      <c r="J19" s="64">
        <v>1.4255431155672271</v>
      </c>
      <c r="K19" s="64">
        <v>35.1</v>
      </c>
      <c r="L19" s="64">
        <v>0</v>
      </c>
      <c r="M19" s="64">
        <v>1.6</v>
      </c>
      <c r="N19" s="228"/>
    </row>
    <row r="20" spans="1:14" ht="21.5" thickBot="1" x14ac:dyDescent="0.4">
      <c r="A20" s="229" t="s">
        <v>489</v>
      </c>
      <c r="B20" s="230" t="s">
        <v>487</v>
      </c>
      <c r="C20" s="231">
        <v>337.70000000000005</v>
      </c>
      <c r="D20" s="231">
        <v>0</v>
      </c>
      <c r="E20" s="231">
        <v>0</v>
      </c>
      <c r="F20" s="231">
        <v>337.6</v>
      </c>
      <c r="G20" s="231">
        <v>100</v>
      </c>
      <c r="H20" s="231">
        <v>10</v>
      </c>
      <c r="I20" s="231">
        <v>35.336870446149391</v>
      </c>
      <c r="J20" s="231">
        <v>1.9776025865849611</v>
      </c>
      <c r="K20" s="231">
        <v>76.599999999999994</v>
      </c>
      <c r="L20" s="231">
        <v>0</v>
      </c>
      <c r="M20" s="231">
        <v>134</v>
      </c>
      <c r="N20" s="232"/>
    </row>
    <row r="21" spans="1:14" ht="22" thickTop="1" thickBot="1" x14ac:dyDescent="0.4">
      <c r="A21" s="233" t="s">
        <v>489</v>
      </c>
      <c r="B21" s="234" t="s">
        <v>488</v>
      </c>
      <c r="C21" s="235">
        <v>8356.2000000000007</v>
      </c>
      <c r="D21" s="235">
        <v>597.6</v>
      </c>
      <c r="E21" s="235">
        <v>0.97415931866615646</v>
      </c>
      <c r="F21" s="235">
        <v>8938.2999999999993</v>
      </c>
      <c r="G21" s="235">
        <v>4.4612375127602508</v>
      </c>
      <c r="H21" s="235">
        <v>298</v>
      </c>
      <c r="I21" s="235">
        <v>27.319941701438395</v>
      </c>
      <c r="J21" s="235">
        <v>3.0851215704202799</v>
      </c>
      <c r="K21" s="235">
        <v>4335.8</v>
      </c>
      <c r="L21" s="235">
        <v>0</v>
      </c>
      <c r="M21" s="235">
        <v>149.9</v>
      </c>
      <c r="N21" s="235">
        <v>145.69999999999999</v>
      </c>
    </row>
    <row r="22" spans="1:14" ht="15.5" thickTop="1" thickBot="1" x14ac:dyDescent="0.4">
      <c r="A22" s="236" t="s">
        <v>490</v>
      </c>
      <c r="B22" s="145" t="s">
        <v>480</v>
      </c>
      <c r="C22" s="198">
        <v>107.4</v>
      </c>
      <c r="D22" s="198">
        <v>20.6</v>
      </c>
      <c r="E22" s="198">
        <v>0.2646665813619179</v>
      </c>
      <c r="F22" s="198">
        <v>112.9</v>
      </c>
      <c r="G22" s="198">
        <v>0.1022283155022886</v>
      </c>
      <c r="H22" s="198">
        <v>263</v>
      </c>
      <c r="I22" s="198">
        <v>30.623856291100331</v>
      </c>
      <c r="J22" s="198">
        <v>1.0815177500098188</v>
      </c>
      <c r="K22" s="198">
        <v>12.2</v>
      </c>
      <c r="L22" s="198">
        <v>0</v>
      </c>
      <c r="M22" s="198">
        <v>0</v>
      </c>
      <c r="N22" s="237"/>
    </row>
    <row r="23" spans="1:14" ht="15" thickBot="1" x14ac:dyDescent="0.4">
      <c r="A23" s="205" t="s">
        <v>490</v>
      </c>
      <c r="B23" s="227" t="s">
        <v>481</v>
      </c>
      <c r="C23" s="64">
        <v>738</v>
      </c>
      <c r="D23" s="64">
        <v>423.3</v>
      </c>
      <c r="E23" s="64">
        <v>0.88960458964584577</v>
      </c>
      <c r="F23" s="64">
        <v>1114.5999999999999</v>
      </c>
      <c r="G23" s="64">
        <v>0.16804965662080612</v>
      </c>
      <c r="H23" s="64">
        <v>476</v>
      </c>
      <c r="I23" s="64">
        <v>29.454972487744072</v>
      </c>
      <c r="J23" s="64">
        <v>2.8241911443884264</v>
      </c>
      <c r="K23" s="64">
        <v>240</v>
      </c>
      <c r="L23" s="64">
        <v>0</v>
      </c>
      <c r="M23" s="64">
        <v>0.6</v>
      </c>
      <c r="N23" s="228"/>
    </row>
    <row r="24" spans="1:14" ht="15" thickBot="1" x14ac:dyDescent="0.4">
      <c r="A24" s="205" t="s">
        <v>490</v>
      </c>
      <c r="B24" s="227" t="s">
        <v>482</v>
      </c>
      <c r="C24" s="64">
        <v>1896.2</v>
      </c>
      <c r="D24" s="64">
        <v>1082.5999999999999</v>
      </c>
      <c r="E24" s="64">
        <v>0.60466812493249866</v>
      </c>
      <c r="F24" s="64">
        <v>2550.8000000000002</v>
      </c>
      <c r="G24" s="64">
        <v>0.34679239763973102</v>
      </c>
      <c r="H24" s="64">
        <v>1145</v>
      </c>
      <c r="I24" s="64">
        <v>30.436604143049966</v>
      </c>
      <c r="J24" s="64">
        <v>2.5724526131339718</v>
      </c>
      <c r="K24" s="64">
        <v>824.4</v>
      </c>
      <c r="L24" s="64">
        <v>0</v>
      </c>
      <c r="M24" s="64">
        <v>2.7</v>
      </c>
      <c r="N24" s="228"/>
    </row>
    <row r="25" spans="1:14" ht="15" thickBot="1" x14ac:dyDescent="0.4">
      <c r="A25" s="205" t="s">
        <v>490</v>
      </c>
      <c r="B25" s="227" t="s">
        <v>483</v>
      </c>
      <c r="C25" s="64">
        <v>2858.9</v>
      </c>
      <c r="D25" s="64">
        <v>735.8</v>
      </c>
      <c r="E25" s="64">
        <v>0.82333628211641685</v>
      </c>
      <c r="F25" s="64">
        <v>3464.7</v>
      </c>
      <c r="G25" s="64">
        <v>0.58700611998010876</v>
      </c>
      <c r="H25" s="64">
        <v>1461</v>
      </c>
      <c r="I25" s="64">
        <v>29.421347330709889</v>
      </c>
      <c r="J25" s="64">
        <v>2.4256201032817764</v>
      </c>
      <c r="K25" s="64">
        <v>1341</v>
      </c>
      <c r="L25" s="64">
        <v>0</v>
      </c>
      <c r="M25" s="64">
        <v>6</v>
      </c>
      <c r="N25" s="228"/>
    </row>
    <row r="26" spans="1:14" ht="15" thickBot="1" x14ac:dyDescent="0.4">
      <c r="A26" s="205" t="s">
        <v>490</v>
      </c>
      <c r="B26" s="227" t="s">
        <v>484</v>
      </c>
      <c r="C26" s="64">
        <v>5609.1</v>
      </c>
      <c r="D26" s="64">
        <v>1790.2</v>
      </c>
      <c r="E26" s="64">
        <v>0.40856738273141957</v>
      </c>
      <c r="F26" s="64">
        <v>6340.4</v>
      </c>
      <c r="G26" s="64">
        <v>1.603866939374951</v>
      </c>
      <c r="H26" s="64">
        <v>3852</v>
      </c>
      <c r="I26" s="64">
        <v>26.610101330038475</v>
      </c>
      <c r="J26" s="64">
        <v>2.1583777835883287</v>
      </c>
      <c r="K26" s="64">
        <v>2942.9</v>
      </c>
      <c r="L26" s="64">
        <v>0</v>
      </c>
      <c r="M26" s="64">
        <v>27</v>
      </c>
      <c r="N26" s="228"/>
    </row>
    <row r="27" spans="1:14" ht="15" thickBot="1" x14ac:dyDescent="0.4">
      <c r="A27" s="205" t="s">
        <v>490</v>
      </c>
      <c r="B27" s="227" t="s">
        <v>485</v>
      </c>
      <c r="C27" s="64">
        <v>3060.7</v>
      </c>
      <c r="D27" s="64">
        <v>994.8</v>
      </c>
      <c r="E27" s="64">
        <v>0.4161132671234154</v>
      </c>
      <c r="F27" s="64">
        <v>3475.2</v>
      </c>
      <c r="G27" s="64">
        <v>4.9088935708658754</v>
      </c>
      <c r="H27" s="64">
        <v>2595</v>
      </c>
      <c r="I27" s="64">
        <v>24.593058495848812</v>
      </c>
      <c r="J27" s="64">
        <v>2.0765680145166736</v>
      </c>
      <c r="K27" s="64">
        <v>2077.9</v>
      </c>
      <c r="L27" s="64">
        <v>0</v>
      </c>
      <c r="M27" s="64">
        <v>41.6</v>
      </c>
      <c r="N27" s="228"/>
    </row>
    <row r="28" spans="1:14" ht="15" thickBot="1" x14ac:dyDescent="0.4">
      <c r="A28" s="205" t="s">
        <v>490</v>
      </c>
      <c r="B28" s="227" t="s">
        <v>486</v>
      </c>
      <c r="C28" s="64">
        <v>342.3</v>
      </c>
      <c r="D28" s="64">
        <v>76.7</v>
      </c>
      <c r="E28" s="64">
        <v>0.24643783722313847</v>
      </c>
      <c r="F28" s="64">
        <v>361.2</v>
      </c>
      <c r="G28" s="64">
        <v>18.028033195665401</v>
      </c>
      <c r="H28" s="64">
        <v>1010</v>
      </c>
      <c r="I28" s="64">
        <v>24.100813510220423</v>
      </c>
      <c r="J28" s="64">
        <v>1.9959910379044372</v>
      </c>
      <c r="K28" s="64">
        <v>303.3</v>
      </c>
      <c r="L28" s="64">
        <v>0</v>
      </c>
      <c r="M28" s="64">
        <v>15</v>
      </c>
      <c r="N28" s="228"/>
    </row>
    <row r="29" spans="1:14" ht="21.5" thickBot="1" x14ac:dyDescent="0.4">
      <c r="A29" s="229" t="s">
        <v>490</v>
      </c>
      <c r="B29" s="230" t="s">
        <v>487</v>
      </c>
      <c r="C29" s="231">
        <v>442.3</v>
      </c>
      <c r="D29" s="231">
        <v>209.8</v>
      </c>
      <c r="E29" s="231">
        <v>2.4040064438329952E-2</v>
      </c>
      <c r="F29" s="231">
        <v>447.8</v>
      </c>
      <c r="G29" s="231">
        <v>100</v>
      </c>
      <c r="H29" s="231">
        <v>735</v>
      </c>
      <c r="I29" s="231">
        <v>38.321639577367996</v>
      </c>
      <c r="J29" s="231">
        <v>1.6530458485066124</v>
      </c>
      <c r="K29" s="231">
        <v>423.6</v>
      </c>
      <c r="L29" s="231">
        <v>0</v>
      </c>
      <c r="M29" s="231">
        <v>193</v>
      </c>
      <c r="N29" s="232"/>
    </row>
    <row r="30" spans="1:14" ht="15.5" thickTop="1" thickBot="1" x14ac:dyDescent="0.4">
      <c r="A30" s="233" t="s">
        <v>490</v>
      </c>
      <c r="B30" s="234" t="s">
        <v>488</v>
      </c>
      <c r="C30" s="235">
        <v>15054.9</v>
      </c>
      <c r="D30" s="235">
        <v>5333.8</v>
      </c>
      <c r="E30" s="235">
        <v>0.52715414784832426</v>
      </c>
      <c r="F30" s="235">
        <v>17867.599999999999</v>
      </c>
      <c r="G30" s="235">
        <v>4.5688533183457523</v>
      </c>
      <c r="H30" s="235">
        <v>11537</v>
      </c>
      <c r="I30" s="235">
        <v>27.754787110198322</v>
      </c>
      <c r="J30" s="235">
        <v>2.2721828123664967</v>
      </c>
      <c r="K30" s="235">
        <v>8165.3</v>
      </c>
      <c r="L30" s="235">
        <v>0</v>
      </c>
      <c r="M30" s="235">
        <v>285.89999999999998</v>
      </c>
      <c r="N30" s="235">
        <v>227.5</v>
      </c>
    </row>
    <row r="31" spans="1:14" ht="15.5" thickTop="1" thickBot="1" x14ac:dyDescent="0.4">
      <c r="A31" s="236" t="s">
        <v>491</v>
      </c>
      <c r="B31" s="145" t="s">
        <v>480</v>
      </c>
      <c r="C31" s="198">
        <v>3585.6</v>
      </c>
      <c r="D31" s="198">
        <v>2575.3000000000002</v>
      </c>
      <c r="E31" s="198">
        <v>0.51799739612848339</v>
      </c>
      <c r="F31" s="198">
        <v>4919.6000000000004</v>
      </c>
      <c r="G31" s="198">
        <v>0.101216489814682</v>
      </c>
      <c r="H31" s="198">
        <v>60</v>
      </c>
      <c r="I31" s="198">
        <v>31.688844879719309</v>
      </c>
      <c r="J31" s="198">
        <v>1.7186235053827406</v>
      </c>
      <c r="K31" s="198">
        <v>1029.2</v>
      </c>
      <c r="L31" s="198">
        <v>0</v>
      </c>
      <c r="M31" s="198">
        <v>1.7</v>
      </c>
      <c r="N31" s="237"/>
    </row>
    <row r="32" spans="1:14" ht="15" thickBot="1" x14ac:dyDescent="0.4">
      <c r="A32" s="205" t="s">
        <v>491</v>
      </c>
      <c r="B32" s="227" t="s">
        <v>481</v>
      </c>
      <c r="C32" s="64">
        <v>2325.1</v>
      </c>
      <c r="D32" s="64">
        <v>1475.8</v>
      </c>
      <c r="E32" s="64">
        <v>0.65146253516518116</v>
      </c>
      <c r="F32" s="64">
        <v>3287.5</v>
      </c>
      <c r="G32" s="64">
        <v>0.19571002361220549</v>
      </c>
      <c r="H32" s="64">
        <v>258</v>
      </c>
      <c r="I32" s="64">
        <v>29.432138943942171</v>
      </c>
      <c r="J32" s="64">
        <v>2.7317696719162892</v>
      </c>
      <c r="K32" s="64">
        <v>1022.9</v>
      </c>
      <c r="L32" s="64">
        <v>0</v>
      </c>
      <c r="M32" s="64">
        <v>1.9</v>
      </c>
      <c r="N32" s="228"/>
    </row>
    <row r="33" spans="1:14" ht="15" thickBot="1" x14ac:dyDescent="0.4">
      <c r="A33" s="205" t="s">
        <v>491</v>
      </c>
      <c r="B33" s="227" t="s">
        <v>482</v>
      </c>
      <c r="C33" s="64">
        <v>3816.5</v>
      </c>
      <c r="D33" s="64">
        <v>4924.3999999999996</v>
      </c>
      <c r="E33" s="64">
        <v>0.39928895054268804</v>
      </c>
      <c r="F33" s="64">
        <v>5782.8</v>
      </c>
      <c r="G33" s="64">
        <v>0.35854337589588409</v>
      </c>
      <c r="H33" s="64">
        <v>656</v>
      </c>
      <c r="I33" s="64">
        <v>32.981835800127094</v>
      </c>
      <c r="J33" s="64">
        <v>2.3847093389298846</v>
      </c>
      <c r="K33" s="64">
        <v>2592.1</v>
      </c>
      <c r="L33" s="64">
        <v>0</v>
      </c>
      <c r="M33" s="64">
        <v>6.8</v>
      </c>
      <c r="N33" s="228"/>
    </row>
    <row r="34" spans="1:14" ht="15" thickBot="1" x14ac:dyDescent="0.4">
      <c r="A34" s="205" t="s">
        <v>491</v>
      </c>
      <c r="B34" s="227" t="s">
        <v>483</v>
      </c>
      <c r="C34" s="64">
        <v>2994.8</v>
      </c>
      <c r="D34" s="64">
        <v>764.8</v>
      </c>
      <c r="E34" s="64">
        <v>0.80287970374694895</v>
      </c>
      <c r="F34" s="64">
        <v>3644.8</v>
      </c>
      <c r="G34" s="64">
        <v>0.58711145695579581</v>
      </c>
      <c r="H34" s="64">
        <v>1005</v>
      </c>
      <c r="I34" s="64">
        <v>32.319418964179256</v>
      </c>
      <c r="J34" s="64">
        <v>2.5819907736650305</v>
      </c>
      <c r="K34" s="64">
        <v>2138.3000000000002</v>
      </c>
      <c r="L34" s="64">
        <v>0</v>
      </c>
      <c r="M34" s="64">
        <v>6.9</v>
      </c>
      <c r="N34" s="228"/>
    </row>
    <row r="35" spans="1:14" ht="15" thickBot="1" x14ac:dyDescent="0.4">
      <c r="A35" s="205" t="s">
        <v>491</v>
      </c>
      <c r="B35" s="227" t="s">
        <v>484</v>
      </c>
      <c r="C35" s="64">
        <v>9562</v>
      </c>
      <c r="D35" s="64">
        <v>4451.7</v>
      </c>
      <c r="E35" s="64">
        <v>0.42177038642230175</v>
      </c>
      <c r="F35" s="64">
        <v>11440.1</v>
      </c>
      <c r="G35" s="64">
        <v>1.4197241072850695</v>
      </c>
      <c r="H35" s="64">
        <v>2291</v>
      </c>
      <c r="I35" s="64">
        <v>28.966241226389059</v>
      </c>
      <c r="J35" s="64">
        <v>2.2682666778517939</v>
      </c>
      <c r="K35" s="64">
        <v>7808.2</v>
      </c>
      <c r="L35" s="64">
        <v>0</v>
      </c>
      <c r="M35" s="64">
        <v>47</v>
      </c>
      <c r="N35" s="228"/>
    </row>
    <row r="36" spans="1:14" ht="15" thickBot="1" x14ac:dyDescent="0.4">
      <c r="A36" s="205" t="s">
        <v>491</v>
      </c>
      <c r="B36" s="227" t="s">
        <v>485</v>
      </c>
      <c r="C36" s="64">
        <v>2877.9</v>
      </c>
      <c r="D36" s="64">
        <v>1296</v>
      </c>
      <c r="E36" s="64">
        <v>0.41787989316333735</v>
      </c>
      <c r="F36" s="64">
        <v>3419.5</v>
      </c>
      <c r="G36" s="64">
        <v>5.0108622327749535</v>
      </c>
      <c r="H36" s="64">
        <v>1567</v>
      </c>
      <c r="I36" s="64">
        <v>26.593946565844622</v>
      </c>
      <c r="J36" s="64">
        <v>2.3583446281094855</v>
      </c>
      <c r="K36" s="64">
        <v>3115.9</v>
      </c>
      <c r="L36" s="64">
        <v>0</v>
      </c>
      <c r="M36" s="64">
        <v>44.2</v>
      </c>
      <c r="N36" s="228"/>
    </row>
    <row r="37" spans="1:14" ht="15" thickBot="1" x14ac:dyDescent="0.4">
      <c r="A37" s="205" t="s">
        <v>491</v>
      </c>
      <c r="B37" s="227" t="s">
        <v>486</v>
      </c>
      <c r="C37" s="64">
        <v>1035.5999999999999</v>
      </c>
      <c r="D37" s="64">
        <v>820.5</v>
      </c>
      <c r="E37" s="64">
        <v>0.10480366680655852</v>
      </c>
      <c r="F37" s="64">
        <v>1122.5999999999999</v>
      </c>
      <c r="G37" s="64">
        <v>18.965824142804848</v>
      </c>
      <c r="H37" s="64">
        <v>11119</v>
      </c>
      <c r="I37" s="64">
        <v>26.054935875290525</v>
      </c>
      <c r="J37" s="64">
        <v>1.9493726221656957</v>
      </c>
      <c r="K37" s="64">
        <v>1524.3</v>
      </c>
      <c r="L37" s="64">
        <v>0</v>
      </c>
      <c r="M37" s="64">
        <v>54</v>
      </c>
      <c r="N37" s="228"/>
    </row>
    <row r="38" spans="1:14" ht="21.5" thickBot="1" x14ac:dyDescent="0.4">
      <c r="A38" s="229" t="s">
        <v>491</v>
      </c>
      <c r="B38" s="230" t="s">
        <v>487</v>
      </c>
      <c r="C38" s="231">
        <v>1445.8</v>
      </c>
      <c r="D38" s="231">
        <v>639.79999999999995</v>
      </c>
      <c r="E38" s="231">
        <v>5.7780123624953675E-2</v>
      </c>
      <c r="F38" s="231">
        <v>1484.3</v>
      </c>
      <c r="G38" s="231">
        <v>100</v>
      </c>
      <c r="H38" s="231">
        <v>1649</v>
      </c>
      <c r="I38" s="231">
        <v>46.733906458180037</v>
      </c>
      <c r="J38" s="231">
        <v>1.6281033697782412</v>
      </c>
      <c r="K38" s="231">
        <v>1599.7</v>
      </c>
      <c r="L38" s="231">
        <v>0</v>
      </c>
      <c r="M38" s="231">
        <v>818.4</v>
      </c>
      <c r="N38" s="232"/>
    </row>
    <row r="39" spans="1:14" ht="15.5" thickTop="1" thickBot="1" x14ac:dyDescent="0.4">
      <c r="A39" s="233" t="s">
        <v>491</v>
      </c>
      <c r="B39" s="234" t="s">
        <v>488</v>
      </c>
      <c r="C39" s="235">
        <v>27643.300000000003</v>
      </c>
      <c r="D39" s="235">
        <v>16948.3</v>
      </c>
      <c r="E39" s="235">
        <v>0.4376752659374501</v>
      </c>
      <c r="F39" s="235">
        <v>35101.199999999997</v>
      </c>
      <c r="G39" s="235">
        <v>5.938523335156173</v>
      </c>
      <c r="H39" s="235">
        <v>18605</v>
      </c>
      <c r="I39" s="235">
        <v>30.828303381257857</v>
      </c>
      <c r="J39" s="235">
        <v>2.2579082479155166</v>
      </c>
      <c r="K39" s="235">
        <v>20830.599999999999</v>
      </c>
      <c r="L39" s="235">
        <v>0</v>
      </c>
      <c r="M39" s="235">
        <v>980.9</v>
      </c>
      <c r="N39" s="235">
        <v>901.7</v>
      </c>
    </row>
    <row r="40" spans="1:14" ht="15.5" thickTop="1" thickBot="1" x14ac:dyDescent="0.4">
      <c r="A40" s="352" t="s">
        <v>492</v>
      </c>
      <c r="B40" s="352"/>
      <c r="C40" s="235">
        <v>58947.5</v>
      </c>
      <c r="D40" s="235">
        <v>25372.2</v>
      </c>
      <c r="E40" s="235">
        <v>0.4648034588100029</v>
      </c>
      <c r="F40" s="235">
        <v>70781.600000000006</v>
      </c>
      <c r="G40" s="235">
        <v>4.6816309576195421</v>
      </c>
      <c r="H40" s="235">
        <v>31078</v>
      </c>
      <c r="I40" s="235">
        <v>29.057613276599682</v>
      </c>
      <c r="J40" s="235">
        <v>2.3434247228066454</v>
      </c>
      <c r="K40" s="235">
        <v>35232.800000000003</v>
      </c>
      <c r="L40" s="235">
        <v>0</v>
      </c>
      <c r="M40" s="235">
        <v>1427.4</v>
      </c>
      <c r="N40" s="235">
        <v>1278.5999999999999</v>
      </c>
    </row>
    <row r="41" spans="1:14" ht="15" thickTop="1" x14ac:dyDescent="0.35">
      <c r="A41" s="182" t="s">
        <v>493</v>
      </c>
    </row>
    <row r="42" spans="1:14" x14ac:dyDescent="0.35">
      <c r="A42" s="182" t="s">
        <v>494</v>
      </c>
    </row>
    <row r="43" spans="1:14" x14ac:dyDescent="0.35">
      <c r="A43" s="182" t="s">
        <v>495</v>
      </c>
    </row>
    <row r="44" spans="1:14" x14ac:dyDescent="0.35">
      <c r="A44" s="182" t="s">
        <v>496</v>
      </c>
    </row>
    <row r="51" spans="3:11" x14ac:dyDescent="0.35">
      <c r="C51" s="219"/>
    </row>
    <row r="52" spans="3:11" x14ac:dyDescent="0.35">
      <c r="C52" s="219"/>
    </row>
    <row r="53" spans="3:11" x14ac:dyDescent="0.35">
      <c r="K53" s="219"/>
    </row>
    <row r="87" spans="3:14" x14ac:dyDescent="0.35">
      <c r="C87" s="219"/>
      <c r="D87" s="219"/>
      <c r="E87" s="219"/>
      <c r="F87" s="219"/>
      <c r="G87" s="219"/>
      <c r="H87" s="219"/>
      <c r="I87" s="219"/>
      <c r="J87" s="219"/>
      <c r="K87" s="219"/>
      <c r="L87" s="219"/>
      <c r="M87" s="219"/>
      <c r="N87" s="219"/>
    </row>
    <row r="88" spans="3:14" x14ac:dyDescent="0.35">
      <c r="C88" s="219"/>
      <c r="D88" s="219"/>
      <c r="E88" s="219"/>
      <c r="F88" s="219"/>
      <c r="G88" s="219"/>
      <c r="H88" s="219"/>
      <c r="I88" s="219"/>
      <c r="J88" s="219"/>
      <c r="K88" s="219"/>
      <c r="L88" s="219"/>
      <c r="M88" s="219"/>
      <c r="N88" s="219"/>
    </row>
    <row r="89" spans="3:14" x14ac:dyDescent="0.35">
      <c r="C89" s="219"/>
      <c r="D89" s="219"/>
      <c r="E89" s="219"/>
      <c r="F89" s="219"/>
      <c r="G89" s="219"/>
      <c r="H89" s="219"/>
      <c r="I89" s="219"/>
      <c r="J89" s="219"/>
      <c r="K89" s="219"/>
      <c r="L89" s="219"/>
      <c r="M89" s="219"/>
      <c r="N89" s="219"/>
    </row>
    <row r="90" spans="3:14" x14ac:dyDescent="0.35">
      <c r="C90" s="219"/>
      <c r="D90" s="219"/>
      <c r="E90" s="219"/>
      <c r="F90" s="219"/>
      <c r="G90" s="219"/>
      <c r="H90" s="219"/>
      <c r="I90" s="219"/>
      <c r="J90" s="219"/>
      <c r="K90" s="219"/>
      <c r="L90" s="219"/>
      <c r="M90" s="219"/>
      <c r="N90" s="219"/>
    </row>
    <row r="91" spans="3:14" x14ac:dyDescent="0.35">
      <c r="C91" s="219"/>
      <c r="D91" s="219"/>
      <c r="E91" s="219"/>
      <c r="F91" s="219"/>
      <c r="G91" s="219"/>
      <c r="H91" s="219"/>
      <c r="I91" s="219"/>
      <c r="J91" s="219"/>
      <c r="K91" s="219"/>
      <c r="L91" s="219"/>
      <c r="M91" s="219"/>
      <c r="N91" s="219"/>
    </row>
    <row r="92" spans="3:14" x14ac:dyDescent="0.35">
      <c r="C92" s="219"/>
      <c r="D92" s="219"/>
      <c r="E92" s="219"/>
      <c r="F92" s="219"/>
      <c r="G92" s="219"/>
      <c r="H92" s="219"/>
      <c r="I92" s="219"/>
      <c r="J92" s="219"/>
      <c r="K92" s="219"/>
      <c r="L92" s="219"/>
      <c r="M92" s="219"/>
      <c r="N92" s="219"/>
    </row>
    <row r="93" spans="3:14" x14ac:dyDescent="0.35">
      <c r="C93" s="219"/>
      <c r="D93" s="219"/>
      <c r="E93" s="219"/>
      <c r="F93" s="219"/>
      <c r="G93" s="219"/>
      <c r="H93" s="219"/>
      <c r="I93" s="219"/>
      <c r="J93" s="219"/>
      <c r="K93" s="219"/>
      <c r="L93" s="219"/>
      <c r="M93" s="219"/>
      <c r="N93" s="219"/>
    </row>
    <row r="94" spans="3:14" x14ac:dyDescent="0.35">
      <c r="C94" s="219"/>
      <c r="D94" s="219"/>
      <c r="E94" s="219"/>
      <c r="F94" s="219"/>
      <c r="G94" s="219"/>
      <c r="H94" s="219"/>
      <c r="I94" s="219"/>
      <c r="J94" s="219"/>
      <c r="K94" s="219"/>
      <c r="L94" s="219"/>
      <c r="M94" s="219"/>
      <c r="N94" s="219"/>
    </row>
    <row r="95" spans="3:14" x14ac:dyDescent="0.35">
      <c r="C95" s="219"/>
      <c r="D95" s="219"/>
      <c r="E95" s="219"/>
      <c r="F95" s="219"/>
      <c r="G95" s="219"/>
      <c r="H95" s="219"/>
      <c r="I95" s="219"/>
      <c r="J95" s="219"/>
      <c r="K95" s="219"/>
      <c r="L95" s="219"/>
      <c r="M95" s="219"/>
      <c r="N95" s="219"/>
    </row>
    <row r="96" spans="3:14" x14ac:dyDescent="0.35">
      <c r="C96" s="219"/>
      <c r="D96" s="219"/>
      <c r="E96" s="219"/>
      <c r="F96" s="219"/>
      <c r="G96" s="219"/>
      <c r="H96" s="219"/>
      <c r="I96" s="219"/>
      <c r="J96" s="219"/>
      <c r="K96" s="219"/>
      <c r="L96" s="219"/>
      <c r="M96" s="219"/>
      <c r="N96" s="219"/>
    </row>
    <row r="97" spans="3:14" x14ac:dyDescent="0.35">
      <c r="C97" s="219"/>
      <c r="D97" s="219"/>
      <c r="E97" s="219"/>
      <c r="F97" s="219"/>
      <c r="G97" s="219"/>
      <c r="H97" s="219"/>
      <c r="I97" s="219"/>
      <c r="J97" s="219"/>
      <c r="K97" s="219"/>
      <c r="L97" s="219"/>
      <c r="M97" s="219"/>
      <c r="N97" s="219"/>
    </row>
    <row r="98" spans="3:14" x14ac:dyDescent="0.35">
      <c r="C98" s="219"/>
      <c r="D98" s="219"/>
      <c r="E98" s="219"/>
      <c r="F98" s="219"/>
      <c r="G98" s="219"/>
      <c r="H98" s="219"/>
      <c r="I98" s="219"/>
      <c r="J98" s="219"/>
      <c r="K98" s="219"/>
      <c r="L98" s="219"/>
      <c r="M98" s="219"/>
      <c r="N98" s="219"/>
    </row>
    <row r="99" spans="3:14" x14ac:dyDescent="0.35">
      <c r="C99" s="219"/>
      <c r="D99" s="219"/>
      <c r="E99" s="219"/>
      <c r="F99" s="219"/>
      <c r="G99" s="219"/>
      <c r="H99" s="219"/>
      <c r="I99" s="219"/>
      <c r="J99" s="219"/>
      <c r="K99" s="219"/>
      <c r="L99" s="219"/>
      <c r="M99" s="219"/>
      <c r="N99" s="219"/>
    </row>
    <row r="100" spans="3:14" x14ac:dyDescent="0.35">
      <c r="C100" s="219"/>
      <c r="D100" s="219"/>
      <c r="E100" s="219"/>
      <c r="F100" s="219"/>
      <c r="G100" s="219"/>
      <c r="H100" s="219"/>
      <c r="I100" s="219"/>
      <c r="J100" s="219"/>
      <c r="K100" s="219"/>
      <c r="L100" s="219"/>
      <c r="M100" s="219"/>
      <c r="N100" s="219"/>
    </row>
    <row r="101" spans="3:14" x14ac:dyDescent="0.35">
      <c r="C101" s="219"/>
      <c r="D101" s="219"/>
      <c r="E101" s="219"/>
      <c r="F101" s="219"/>
      <c r="G101" s="219"/>
      <c r="H101" s="219"/>
      <c r="I101" s="219"/>
      <c r="J101" s="219"/>
      <c r="K101" s="219"/>
      <c r="L101" s="219"/>
      <c r="M101" s="219"/>
      <c r="N101" s="219"/>
    </row>
    <row r="102" spans="3:14" x14ac:dyDescent="0.35">
      <c r="C102" s="219"/>
      <c r="D102" s="219"/>
      <c r="E102" s="219"/>
      <c r="F102" s="219"/>
      <c r="G102" s="219"/>
      <c r="H102" s="219"/>
      <c r="I102" s="219"/>
      <c r="J102" s="219"/>
      <c r="K102" s="219"/>
      <c r="L102" s="219"/>
      <c r="M102" s="219"/>
      <c r="N102" s="219"/>
    </row>
    <row r="103" spans="3:14" x14ac:dyDescent="0.35">
      <c r="C103" s="219"/>
      <c r="D103" s="219"/>
      <c r="E103" s="219"/>
      <c r="F103" s="219"/>
      <c r="G103" s="219"/>
      <c r="H103" s="219"/>
      <c r="I103" s="219"/>
      <c r="J103" s="219"/>
      <c r="K103" s="219"/>
      <c r="L103" s="219"/>
      <c r="M103" s="219"/>
      <c r="N103" s="219"/>
    </row>
    <row r="104" spans="3:14" x14ac:dyDescent="0.35">
      <c r="C104" s="219"/>
      <c r="D104" s="219"/>
      <c r="E104" s="219"/>
      <c r="F104" s="219"/>
      <c r="G104" s="219"/>
      <c r="H104" s="219"/>
      <c r="I104" s="219"/>
      <c r="J104" s="219"/>
      <c r="K104" s="219"/>
      <c r="L104" s="219"/>
      <c r="M104" s="219"/>
      <c r="N104" s="219"/>
    </row>
    <row r="105" spans="3:14" x14ac:dyDescent="0.35">
      <c r="C105" s="219"/>
      <c r="D105" s="219"/>
      <c r="E105" s="219"/>
      <c r="F105" s="219"/>
      <c r="G105" s="219"/>
      <c r="H105" s="219"/>
      <c r="I105" s="219"/>
      <c r="J105" s="219"/>
      <c r="K105" s="219"/>
      <c r="L105" s="219"/>
      <c r="M105" s="219"/>
      <c r="N105" s="219"/>
    </row>
    <row r="106" spans="3:14" x14ac:dyDescent="0.35">
      <c r="C106" s="219"/>
      <c r="D106" s="219"/>
      <c r="E106" s="219"/>
      <c r="F106" s="219"/>
      <c r="G106" s="219"/>
      <c r="H106" s="219"/>
      <c r="I106" s="219"/>
      <c r="J106" s="219"/>
      <c r="K106" s="219"/>
      <c r="L106" s="219"/>
      <c r="M106" s="219"/>
      <c r="N106" s="219"/>
    </row>
    <row r="107" spans="3:14" x14ac:dyDescent="0.35">
      <c r="C107" s="219"/>
      <c r="D107" s="219"/>
      <c r="E107" s="219"/>
      <c r="F107" s="219"/>
      <c r="G107" s="219"/>
      <c r="H107" s="219"/>
      <c r="I107" s="219"/>
      <c r="J107" s="219"/>
      <c r="K107" s="219"/>
      <c r="L107" s="219"/>
      <c r="M107" s="219"/>
      <c r="N107" s="219"/>
    </row>
    <row r="108" spans="3:14" x14ac:dyDescent="0.35">
      <c r="C108" s="219"/>
      <c r="D108" s="219"/>
      <c r="E108" s="219"/>
      <c r="F108" s="219"/>
      <c r="G108" s="219"/>
      <c r="H108" s="219"/>
      <c r="I108" s="219"/>
      <c r="J108" s="219"/>
      <c r="K108" s="219"/>
      <c r="L108" s="219"/>
      <c r="M108" s="219"/>
      <c r="N108" s="219"/>
    </row>
    <row r="109" spans="3:14" x14ac:dyDescent="0.35">
      <c r="C109" s="219"/>
      <c r="D109" s="219"/>
      <c r="E109" s="219"/>
      <c r="F109" s="219"/>
      <c r="G109" s="219"/>
      <c r="H109" s="219"/>
      <c r="I109" s="219"/>
      <c r="J109" s="219"/>
      <c r="K109" s="219"/>
      <c r="L109" s="219"/>
      <c r="M109" s="219"/>
      <c r="N109" s="219"/>
    </row>
    <row r="110" spans="3:14" x14ac:dyDescent="0.35">
      <c r="C110" s="219"/>
      <c r="D110" s="219"/>
      <c r="E110" s="219"/>
      <c r="F110" s="219"/>
      <c r="G110" s="219"/>
      <c r="H110" s="219"/>
      <c r="I110" s="219"/>
      <c r="J110" s="219"/>
      <c r="K110" s="219"/>
      <c r="L110" s="219"/>
      <c r="M110" s="219"/>
      <c r="N110" s="219"/>
    </row>
    <row r="111" spans="3:14" x14ac:dyDescent="0.35">
      <c r="C111" s="219"/>
      <c r="D111" s="219"/>
      <c r="E111" s="219"/>
      <c r="F111" s="219"/>
      <c r="G111" s="219"/>
      <c r="H111" s="219"/>
      <c r="I111" s="219"/>
      <c r="J111" s="219"/>
      <c r="K111" s="219"/>
      <c r="L111" s="219"/>
      <c r="M111" s="219"/>
      <c r="N111" s="219"/>
    </row>
    <row r="112" spans="3:14" x14ac:dyDescent="0.35">
      <c r="C112" s="219"/>
      <c r="D112" s="219"/>
      <c r="E112" s="219"/>
      <c r="F112" s="219"/>
      <c r="G112" s="219"/>
      <c r="H112" s="219"/>
      <c r="I112" s="219"/>
      <c r="J112" s="219"/>
      <c r="K112" s="219"/>
      <c r="L112" s="219"/>
      <c r="M112" s="219"/>
      <c r="N112" s="219"/>
    </row>
    <row r="113" spans="3:14" x14ac:dyDescent="0.35">
      <c r="C113" s="219"/>
      <c r="D113" s="219"/>
      <c r="E113" s="219"/>
      <c r="F113" s="219"/>
      <c r="G113" s="219"/>
      <c r="H113" s="219"/>
      <c r="I113" s="219"/>
      <c r="J113" s="219"/>
      <c r="K113" s="219"/>
      <c r="L113" s="219"/>
      <c r="M113" s="219"/>
      <c r="N113" s="219"/>
    </row>
    <row r="114" spans="3:14" x14ac:dyDescent="0.35">
      <c r="C114" s="219"/>
      <c r="D114" s="219"/>
      <c r="E114" s="219"/>
      <c r="F114" s="219"/>
      <c r="G114" s="219"/>
      <c r="H114" s="219"/>
      <c r="I114" s="219"/>
      <c r="J114" s="219"/>
      <c r="K114" s="219"/>
      <c r="L114" s="219"/>
      <c r="M114" s="219"/>
      <c r="N114" s="219"/>
    </row>
    <row r="115" spans="3:14" x14ac:dyDescent="0.35">
      <c r="C115" s="219"/>
      <c r="D115" s="219"/>
      <c r="E115" s="219"/>
      <c r="F115" s="219"/>
      <c r="G115" s="219"/>
      <c r="H115" s="219"/>
      <c r="I115" s="219"/>
      <c r="J115" s="219"/>
      <c r="K115" s="219"/>
      <c r="L115" s="219"/>
      <c r="M115" s="219"/>
      <c r="N115" s="219"/>
    </row>
    <row r="116" spans="3:14" x14ac:dyDescent="0.35">
      <c r="C116" s="219"/>
      <c r="D116" s="219"/>
      <c r="E116" s="219"/>
      <c r="F116" s="219"/>
      <c r="G116" s="219"/>
      <c r="H116" s="219"/>
      <c r="I116" s="219"/>
      <c r="J116" s="219"/>
      <c r="K116" s="219"/>
      <c r="L116" s="219"/>
      <c r="M116" s="219"/>
      <c r="N116" s="219"/>
    </row>
    <row r="117" spans="3:14" x14ac:dyDescent="0.35">
      <c r="C117" s="219"/>
      <c r="D117" s="219"/>
      <c r="E117" s="219"/>
      <c r="F117" s="219"/>
      <c r="G117" s="219"/>
      <c r="H117" s="219"/>
      <c r="I117" s="219"/>
      <c r="J117" s="219"/>
      <c r="K117" s="219"/>
      <c r="L117" s="219"/>
      <c r="M117" s="219"/>
      <c r="N117" s="219"/>
    </row>
    <row r="118" spans="3:14" x14ac:dyDescent="0.35">
      <c r="C118" s="219"/>
      <c r="D118" s="219"/>
      <c r="E118" s="219"/>
      <c r="F118" s="219"/>
      <c r="G118" s="219"/>
      <c r="H118" s="219"/>
      <c r="I118" s="219"/>
      <c r="J118" s="219"/>
      <c r="K118" s="219"/>
      <c r="L118" s="219"/>
      <c r="M118" s="219"/>
      <c r="N118" s="219"/>
    </row>
    <row r="119" spans="3:14" x14ac:dyDescent="0.35">
      <c r="C119" s="219"/>
      <c r="D119" s="219"/>
      <c r="E119" s="219"/>
      <c r="F119" s="219"/>
      <c r="G119" s="219"/>
      <c r="H119" s="219"/>
      <c r="I119" s="219"/>
      <c r="J119" s="219"/>
      <c r="K119" s="219"/>
      <c r="L119" s="219"/>
      <c r="M119" s="219"/>
      <c r="N119" s="219"/>
    </row>
    <row r="120" spans="3:14" x14ac:dyDescent="0.35">
      <c r="C120" s="219"/>
      <c r="D120" s="219"/>
      <c r="E120" s="219"/>
      <c r="F120" s="219"/>
      <c r="G120" s="219"/>
      <c r="H120" s="219"/>
      <c r="I120" s="219"/>
      <c r="J120" s="219"/>
      <c r="K120" s="219"/>
      <c r="L120" s="219"/>
      <c r="M120" s="219"/>
      <c r="N120" s="219"/>
    </row>
    <row r="121" spans="3:14" x14ac:dyDescent="0.35">
      <c r="C121" s="219"/>
      <c r="D121" s="219"/>
      <c r="E121" s="219"/>
      <c r="F121" s="219"/>
      <c r="G121" s="219"/>
      <c r="H121" s="219"/>
      <c r="I121" s="219"/>
      <c r="J121" s="219"/>
      <c r="K121" s="219"/>
      <c r="L121" s="219"/>
      <c r="M121" s="219"/>
      <c r="N121" s="219"/>
    </row>
    <row r="122" spans="3:14" x14ac:dyDescent="0.35">
      <c r="C122" s="219"/>
      <c r="D122" s="219"/>
      <c r="E122" s="219"/>
      <c r="F122" s="219"/>
      <c r="G122" s="219"/>
      <c r="H122" s="219"/>
      <c r="I122" s="219"/>
      <c r="J122" s="219"/>
      <c r="K122" s="219"/>
      <c r="L122" s="219"/>
      <c r="M122" s="219"/>
      <c r="N122" s="219"/>
    </row>
    <row r="123" spans="3:14" x14ac:dyDescent="0.35">
      <c r="C123" s="219"/>
      <c r="D123" s="219"/>
      <c r="E123" s="219"/>
      <c r="F123" s="219"/>
      <c r="G123" s="219"/>
      <c r="H123" s="219"/>
      <c r="I123" s="219"/>
      <c r="J123" s="219"/>
      <c r="K123" s="219"/>
      <c r="L123" s="219"/>
      <c r="M123" s="219"/>
      <c r="N123" s="219"/>
    </row>
  </sheetData>
  <sheetProtection password="8806" sheet="1" objects="1" scenarios="1"/>
  <mergeCells count="1">
    <mergeCell ref="A40:B40"/>
  </mergeCells>
  <hyperlinks>
    <hyperlink ref="P1" location="'Spis treści'!A1" display="Spis treści"/>
  </hyperlinks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zoomScale="85" zoomScaleNormal="85" workbookViewId="0">
      <selection activeCell="G22" sqref="G22"/>
    </sheetView>
  </sheetViews>
  <sheetFormatPr defaultColWidth="8.7265625" defaultRowHeight="14.5" x14ac:dyDescent="0.35"/>
  <cols>
    <col min="1" max="1" width="4.54296875" style="238" customWidth="1"/>
    <col min="2" max="2" width="46" style="218" customWidth="1"/>
    <col min="3" max="4" width="20.7265625" style="218" customWidth="1"/>
    <col min="5" max="16384" width="8.7265625" style="218"/>
  </cols>
  <sheetData>
    <row r="1" spans="1:11" x14ac:dyDescent="0.35">
      <c r="B1" s="318"/>
      <c r="C1" s="318"/>
      <c r="D1" s="318"/>
      <c r="F1" s="32" t="s">
        <v>73</v>
      </c>
    </row>
    <row r="3" spans="1:11" ht="15" thickBot="1" x14ac:dyDescent="0.4">
      <c r="C3" s="292" t="s">
        <v>182</v>
      </c>
      <c r="D3" s="292" t="s">
        <v>183</v>
      </c>
    </row>
    <row r="4" spans="1:11" ht="21.5" thickBot="1" x14ac:dyDescent="0.4">
      <c r="B4" s="5"/>
      <c r="C4" s="294" t="s">
        <v>497</v>
      </c>
      <c r="D4" s="294" t="s">
        <v>498</v>
      </c>
    </row>
    <row r="5" spans="1:11" s="239" customFormat="1" ht="15" thickBot="1" x14ac:dyDescent="0.4">
      <c r="A5" s="82">
        <v>1</v>
      </c>
      <c r="B5" s="290" t="s">
        <v>499</v>
      </c>
      <c r="C5" s="109">
        <v>0</v>
      </c>
      <c r="D5" s="109">
        <v>0</v>
      </c>
      <c r="F5" s="218"/>
      <c r="G5" s="218"/>
      <c r="J5" s="300"/>
      <c r="K5" s="300"/>
    </row>
    <row r="6" spans="1:11" ht="15" thickBot="1" x14ac:dyDescent="0.4">
      <c r="A6" s="82">
        <v>2</v>
      </c>
      <c r="B6" s="82" t="s">
        <v>500</v>
      </c>
      <c r="C6" s="64">
        <v>0</v>
      </c>
      <c r="D6" s="64">
        <v>0</v>
      </c>
      <c r="J6" s="300"/>
      <c r="K6" s="300"/>
    </row>
    <row r="7" spans="1:11" ht="15" thickBot="1" x14ac:dyDescent="0.4">
      <c r="A7" s="82">
        <v>3</v>
      </c>
      <c r="B7" s="82" t="s">
        <v>20</v>
      </c>
      <c r="C7" s="64">
        <v>0</v>
      </c>
      <c r="D7" s="64">
        <v>0</v>
      </c>
      <c r="J7" s="300"/>
      <c r="K7" s="300"/>
    </row>
    <row r="8" spans="1:11" ht="15" thickBot="1" x14ac:dyDescent="0.4">
      <c r="A8" s="82">
        <v>4</v>
      </c>
      <c r="B8" s="82" t="s">
        <v>501</v>
      </c>
      <c r="C8" s="64">
        <v>0</v>
      </c>
      <c r="D8" s="64">
        <v>0</v>
      </c>
      <c r="J8" s="300"/>
      <c r="K8" s="300"/>
    </row>
    <row r="9" spans="1:11" ht="15" thickBot="1" x14ac:dyDescent="0.4">
      <c r="A9" s="82">
        <v>5</v>
      </c>
      <c r="B9" s="82" t="s">
        <v>502</v>
      </c>
      <c r="C9" s="64">
        <v>0</v>
      </c>
      <c r="D9" s="64">
        <v>0</v>
      </c>
      <c r="J9" s="300"/>
      <c r="K9" s="300"/>
    </row>
    <row r="10" spans="1:11" ht="15" thickBot="1" x14ac:dyDescent="0.4">
      <c r="A10" s="82">
        <v>6</v>
      </c>
      <c r="B10" s="82" t="s">
        <v>503</v>
      </c>
      <c r="C10" s="64">
        <v>0</v>
      </c>
      <c r="D10" s="64">
        <v>0</v>
      </c>
      <c r="J10" s="300"/>
      <c r="K10" s="300"/>
    </row>
    <row r="11" spans="1:11" s="239" customFormat="1" ht="15" thickBot="1" x14ac:dyDescent="0.4">
      <c r="A11" s="82">
        <v>7</v>
      </c>
      <c r="B11" s="290" t="s">
        <v>504</v>
      </c>
      <c r="C11" s="109">
        <v>35843.5</v>
      </c>
      <c r="D11" s="109">
        <v>35843.5</v>
      </c>
      <c r="J11" s="300"/>
      <c r="K11" s="300"/>
    </row>
    <row r="12" spans="1:11" ht="15" thickBot="1" x14ac:dyDescent="0.4">
      <c r="A12" s="82">
        <v>8</v>
      </c>
      <c r="B12" s="82" t="s">
        <v>500</v>
      </c>
      <c r="C12" s="64">
        <v>0</v>
      </c>
      <c r="D12" s="64">
        <v>0</v>
      </c>
      <c r="J12" s="300"/>
      <c r="K12" s="300"/>
    </row>
    <row r="13" spans="1:11" ht="15" thickBot="1" x14ac:dyDescent="0.4">
      <c r="A13" s="82">
        <v>9</v>
      </c>
      <c r="B13" s="82" t="s">
        <v>20</v>
      </c>
      <c r="C13" s="64">
        <v>1901.1</v>
      </c>
      <c r="D13" s="64">
        <v>1901.1</v>
      </c>
      <c r="J13" s="300"/>
      <c r="K13" s="300"/>
    </row>
    <row r="14" spans="1:11" ht="15" thickBot="1" x14ac:dyDescent="0.4">
      <c r="A14" s="82">
        <v>10</v>
      </c>
      <c r="B14" s="82" t="s">
        <v>501</v>
      </c>
      <c r="C14" s="64">
        <v>8165.3</v>
      </c>
      <c r="D14" s="64">
        <v>8165.3</v>
      </c>
      <c r="J14" s="300"/>
      <c r="K14" s="300"/>
    </row>
    <row r="15" spans="1:11" ht="15" thickBot="1" x14ac:dyDescent="0.4">
      <c r="A15" s="82">
        <v>11</v>
      </c>
      <c r="B15" s="82" t="s">
        <v>502</v>
      </c>
      <c r="C15" s="64">
        <v>4335.8</v>
      </c>
      <c r="D15" s="64">
        <v>4335.8</v>
      </c>
      <c r="J15" s="300"/>
      <c r="K15" s="300"/>
    </row>
    <row r="16" spans="1:11" ht="15" thickBot="1" x14ac:dyDescent="0.4">
      <c r="A16" s="82">
        <v>12</v>
      </c>
      <c r="B16" s="82" t="s">
        <v>503</v>
      </c>
      <c r="C16" s="64">
        <v>20830.599999999999</v>
      </c>
      <c r="D16" s="64">
        <v>20830.599999999999</v>
      </c>
      <c r="J16" s="300"/>
      <c r="K16" s="300"/>
    </row>
    <row r="17" spans="1:11" ht="15" thickBot="1" x14ac:dyDescent="0.4">
      <c r="A17" s="82">
        <v>13</v>
      </c>
      <c r="B17" s="82" t="s">
        <v>505</v>
      </c>
      <c r="C17" s="64">
        <v>0</v>
      </c>
      <c r="D17" s="64">
        <v>0</v>
      </c>
      <c r="J17" s="300"/>
      <c r="K17" s="300"/>
    </row>
    <row r="18" spans="1:11" ht="21.5" thickBot="1" x14ac:dyDescent="0.4">
      <c r="A18" s="82">
        <v>14</v>
      </c>
      <c r="B18" s="82" t="s">
        <v>506</v>
      </c>
      <c r="C18" s="64">
        <v>0</v>
      </c>
      <c r="D18" s="64">
        <v>0</v>
      </c>
      <c r="J18" s="300"/>
      <c r="K18" s="300"/>
    </row>
    <row r="19" spans="1:11" ht="15" thickBot="1" x14ac:dyDescent="0.4">
      <c r="A19" s="82">
        <v>15</v>
      </c>
      <c r="B19" s="82" t="s">
        <v>507</v>
      </c>
      <c r="C19" s="64">
        <v>0</v>
      </c>
      <c r="D19" s="64">
        <v>0</v>
      </c>
      <c r="J19" s="300"/>
      <c r="K19" s="300"/>
    </row>
    <row r="20" spans="1:11" ht="15" thickBot="1" x14ac:dyDescent="0.4">
      <c r="A20" s="82">
        <v>16</v>
      </c>
      <c r="B20" s="82" t="s">
        <v>508</v>
      </c>
      <c r="C20" s="64">
        <v>0</v>
      </c>
      <c r="D20" s="64">
        <v>0</v>
      </c>
      <c r="J20" s="300"/>
      <c r="K20" s="300"/>
    </row>
    <row r="21" spans="1:11" ht="15" thickBot="1" x14ac:dyDescent="0.4">
      <c r="A21" s="82">
        <v>17</v>
      </c>
      <c r="B21" s="82" t="s">
        <v>509</v>
      </c>
      <c r="C21" s="64">
        <v>0</v>
      </c>
      <c r="D21" s="64">
        <v>0</v>
      </c>
      <c r="J21" s="300"/>
      <c r="K21" s="300"/>
    </row>
    <row r="22" spans="1:11" ht="15" thickBot="1" x14ac:dyDescent="0.4">
      <c r="A22" s="82">
        <v>18</v>
      </c>
      <c r="B22" s="82" t="s">
        <v>510</v>
      </c>
      <c r="C22" s="64">
        <v>610.70000000000005</v>
      </c>
      <c r="D22" s="64">
        <v>610.70000000000005</v>
      </c>
      <c r="J22" s="300"/>
      <c r="K22" s="300"/>
    </row>
    <row r="23" spans="1:11" ht="15" thickBot="1" x14ac:dyDescent="0.4">
      <c r="A23" s="82">
        <v>19</v>
      </c>
      <c r="B23" s="82" t="s">
        <v>511</v>
      </c>
      <c r="C23" s="64">
        <v>0</v>
      </c>
      <c r="D23" s="64">
        <v>0</v>
      </c>
      <c r="J23" s="300"/>
      <c r="K23" s="300"/>
    </row>
    <row r="24" spans="1:11" ht="15" thickBot="1" x14ac:dyDescent="0.4">
      <c r="A24" s="82">
        <v>20</v>
      </c>
      <c r="B24" s="290" t="s">
        <v>53</v>
      </c>
      <c r="C24" s="109">
        <v>35843.5</v>
      </c>
      <c r="D24" s="109">
        <v>35843.5</v>
      </c>
      <c r="J24" s="300"/>
      <c r="K24" s="300"/>
    </row>
  </sheetData>
  <sheetProtection password="8806" sheet="1" objects="1" scenarios="1"/>
  <mergeCells count="1">
    <mergeCell ref="B1:D1"/>
  </mergeCells>
  <hyperlinks>
    <hyperlink ref="F1" location="'Spis treści'!A1" display="Spis treści"/>
  </hyperlinks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2"/>
  <dimension ref="A1:J13"/>
  <sheetViews>
    <sheetView showGridLines="0" zoomScale="85" zoomScaleNormal="85" zoomScaleSheetLayoutView="110" workbookViewId="0">
      <selection activeCell="G18" sqref="G18"/>
    </sheetView>
  </sheetViews>
  <sheetFormatPr defaultRowHeight="14.5" x14ac:dyDescent="0.35"/>
  <cols>
    <col min="1" max="1" width="2.54296875" customWidth="1"/>
    <col min="2" max="2" width="44.54296875" customWidth="1"/>
  </cols>
  <sheetData>
    <row r="1" spans="1:10" x14ac:dyDescent="0.35">
      <c r="F1" s="32" t="s">
        <v>73</v>
      </c>
      <c r="H1" s="151"/>
    </row>
    <row r="2" spans="1:10" ht="23.5" customHeight="1" thickBot="1" x14ac:dyDescent="0.4">
      <c r="A2" s="302"/>
      <c r="B2" s="293"/>
      <c r="C2" s="303" t="s">
        <v>182</v>
      </c>
      <c r="D2" s="303" t="s">
        <v>183</v>
      </c>
      <c r="E2" s="218"/>
    </row>
    <row r="3" spans="1:10" ht="45.65" customHeight="1" thickBot="1" x14ac:dyDescent="0.4">
      <c r="A3" s="302"/>
      <c r="B3" s="302"/>
      <c r="C3" s="293" t="s">
        <v>80</v>
      </c>
      <c r="D3" s="293" t="s">
        <v>81</v>
      </c>
      <c r="E3" s="218"/>
    </row>
    <row r="4" spans="1:10" ht="21.5" thickBot="1" x14ac:dyDescent="0.4">
      <c r="A4" s="69">
        <v>1</v>
      </c>
      <c r="B4" s="70" t="s">
        <v>82</v>
      </c>
      <c r="C4" s="109">
        <v>34287.300000000003</v>
      </c>
      <c r="D4" s="109">
        <v>2743</v>
      </c>
      <c r="E4" s="219"/>
      <c r="I4" s="132"/>
      <c r="J4" s="132"/>
    </row>
    <row r="5" spans="1:10" ht="15" thickBot="1" x14ac:dyDescent="0.4">
      <c r="A5" s="69">
        <v>2</v>
      </c>
      <c r="B5" s="71" t="s">
        <v>84</v>
      </c>
      <c r="C5" s="64">
        <v>2443.1</v>
      </c>
      <c r="D5" s="64">
        <v>195.4</v>
      </c>
      <c r="E5" s="219"/>
      <c r="I5" s="132"/>
      <c r="J5" s="132"/>
    </row>
    <row r="6" spans="1:10" ht="15" thickBot="1" x14ac:dyDescent="0.4">
      <c r="A6" s="69">
        <v>3</v>
      </c>
      <c r="B6" s="71" t="s">
        <v>218</v>
      </c>
      <c r="C6" s="64">
        <v>101.9</v>
      </c>
      <c r="D6" s="64">
        <v>8.1999999999999993</v>
      </c>
      <c r="E6" s="219"/>
      <c r="I6" s="132"/>
      <c r="J6" s="132"/>
    </row>
    <row r="7" spans="1:10" ht="15" thickBot="1" x14ac:dyDescent="0.4">
      <c r="A7" s="69">
        <v>4</v>
      </c>
      <c r="B7" s="71" t="s">
        <v>219</v>
      </c>
      <c r="C7" s="64">
        <v>0</v>
      </c>
      <c r="D7" s="64">
        <v>0</v>
      </c>
      <c r="E7" s="219"/>
      <c r="G7" s="35"/>
      <c r="H7" s="35"/>
      <c r="I7" s="132"/>
      <c r="J7" s="132"/>
    </row>
    <row r="8" spans="1:10" ht="15" thickBot="1" x14ac:dyDescent="0.4">
      <c r="A8" s="69">
        <v>5</v>
      </c>
      <c r="B8" s="71" t="s">
        <v>220</v>
      </c>
      <c r="C8" s="64">
        <v>0</v>
      </c>
      <c r="D8" s="64">
        <v>0</v>
      </c>
      <c r="E8" s="219"/>
      <c r="G8" s="35"/>
      <c r="H8" s="35"/>
      <c r="I8" s="132"/>
      <c r="J8" s="132"/>
    </row>
    <row r="9" spans="1:10" ht="15" thickBot="1" x14ac:dyDescent="0.4">
      <c r="A9" s="69">
        <v>6</v>
      </c>
      <c r="B9" s="71" t="s">
        <v>221</v>
      </c>
      <c r="C9" s="64">
        <v>0</v>
      </c>
      <c r="D9" s="64">
        <v>0</v>
      </c>
      <c r="E9" s="219"/>
      <c r="G9" s="35"/>
      <c r="H9" s="35"/>
      <c r="I9" s="132"/>
      <c r="J9" s="132"/>
    </row>
    <row r="10" spans="1:10" ht="15" thickBot="1" x14ac:dyDescent="0.4">
      <c r="A10" s="69">
        <v>7</v>
      </c>
      <c r="B10" s="71" t="s">
        <v>222</v>
      </c>
      <c r="C10" s="64">
        <v>-88.8</v>
      </c>
      <c r="D10" s="64">
        <v>-7.1</v>
      </c>
      <c r="E10" s="219"/>
      <c r="G10" s="35"/>
      <c r="H10" s="35"/>
      <c r="I10" s="132"/>
      <c r="J10" s="132"/>
    </row>
    <row r="11" spans="1:10" ht="15" thickBot="1" x14ac:dyDescent="0.4">
      <c r="A11" s="69">
        <v>8</v>
      </c>
      <c r="B11" s="71" t="s">
        <v>10</v>
      </c>
      <c r="C11" s="64">
        <v>0</v>
      </c>
      <c r="D11" s="64">
        <v>0</v>
      </c>
      <c r="E11" s="219"/>
      <c r="G11" s="35"/>
      <c r="H11" s="35"/>
      <c r="I11" s="132"/>
      <c r="J11" s="132"/>
    </row>
    <row r="12" spans="1:10" ht="21.5" thickBot="1" x14ac:dyDescent="0.4">
      <c r="A12" s="69">
        <v>9</v>
      </c>
      <c r="B12" s="70" t="s">
        <v>83</v>
      </c>
      <c r="C12" s="109">
        <v>36743.5</v>
      </c>
      <c r="D12" s="109">
        <v>2939.5</v>
      </c>
      <c r="E12" s="219"/>
      <c r="G12" s="35"/>
      <c r="H12" s="35"/>
      <c r="I12" s="132"/>
      <c r="J12" s="132"/>
    </row>
    <row r="13" spans="1:10" x14ac:dyDescent="0.35">
      <c r="A13" s="218"/>
      <c r="B13" s="218"/>
      <c r="C13" s="218"/>
      <c r="D13" s="218"/>
      <c r="E13" s="218"/>
    </row>
  </sheetData>
  <sheetProtection password="8806" sheet="1" objects="1" scenarios="1"/>
  <hyperlinks>
    <hyperlink ref="F1" location="'Spis treści'!A1" display="Spis treści"/>
  </hyperlinks>
  <pageMargins left="0.7" right="0.7" top="0.75" bottom="0.75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zoomScale="85" zoomScaleNormal="85" workbookViewId="0">
      <selection activeCell="G17" sqref="G17"/>
    </sheetView>
  </sheetViews>
  <sheetFormatPr defaultColWidth="9.1796875" defaultRowHeight="14.5" x14ac:dyDescent="0.35"/>
  <cols>
    <col min="1" max="1" width="3.81640625" style="1" customWidth="1"/>
    <col min="2" max="2" width="39.81640625" style="4" customWidth="1"/>
    <col min="3" max="3" width="12.26953125" style="4" customWidth="1"/>
    <col min="4" max="4" width="17.26953125" style="4" customWidth="1"/>
    <col min="5" max="8" width="11.54296875" style="4" customWidth="1"/>
    <col min="9" max="9" width="10.26953125" style="4" customWidth="1"/>
    <col min="10" max="11" width="9.1796875" style="1"/>
    <col min="12" max="12" width="13" style="1" customWidth="1"/>
    <col min="13" max="13" width="13.26953125" style="1" customWidth="1"/>
    <col min="14" max="14" width="9.1796875" style="1"/>
    <col min="15" max="15" width="12.54296875" style="1" customWidth="1"/>
    <col min="16" max="16384" width="9.1796875" style="1"/>
  </cols>
  <sheetData>
    <row r="1" spans="1:14" x14ac:dyDescent="0.35">
      <c r="B1" s="353"/>
      <c r="C1" s="353"/>
      <c r="D1" s="353"/>
      <c r="E1" s="353"/>
      <c r="F1" s="353"/>
      <c r="G1" s="353"/>
      <c r="H1" s="353"/>
      <c r="I1" s="353"/>
      <c r="J1" s="353"/>
      <c r="K1" s="32" t="s">
        <v>73</v>
      </c>
      <c r="M1" s="240"/>
    </row>
    <row r="2" spans="1:14" s="241" customFormat="1" ht="15" thickBot="1" x14ac:dyDescent="0.4">
      <c r="B2" s="242"/>
      <c r="C2" s="92" t="s">
        <v>182</v>
      </c>
      <c r="D2" s="92" t="s">
        <v>183</v>
      </c>
      <c r="E2" s="92" t="s">
        <v>184</v>
      </c>
      <c r="F2" s="92" t="s">
        <v>185</v>
      </c>
      <c r="G2" s="92" t="s">
        <v>186</v>
      </c>
      <c r="H2" s="92" t="s">
        <v>187</v>
      </c>
      <c r="I2" s="92" t="s">
        <v>213</v>
      </c>
      <c r="J2" s="242"/>
      <c r="K2" s="243"/>
      <c r="M2" s="244"/>
    </row>
    <row r="3" spans="1:14" ht="42.5" thickBot="1" x14ac:dyDescent="0.4">
      <c r="B3" s="211"/>
      <c r="C3" s="101" t="s">
        <v>512</v>
      </c>
      <c r="D3" s="101" t="s">
        <v>513</v>
      </c>
      <c r="E3" s="101" t="s">
        <v>514</v>
      </c>
      <c r="F3" s="101" t="s">
        <v>515</v>
      </c>
      <c r="G3" s="101" t="s">
        <v>516</v>
      </c>
      <c r="H3" s="101" t="s">
        <v>517</v>
      </c>
      <c r="I3" s="101" t="s">
        <v>31</v>
      </c>
      <c r="J3" s="195"/>
    </row>
    <row r="4" spans="1:14" ht="15" thickBot="1" x14ac:dyDescent="0.4">
      <c r="A4" s="83">
        <v>1</v>
      </c>
      <c r="B4" s="245" t="s">
        <v>518</v>
      </c>
      <c r="C4" s="228"/>
      <c r="D4" s="64">
        <v>1621.5</v>
      </c>
      <c r="E4" s="64">
        <v>832</v>
      </c>
      <c r="F4" s="228"/>
      <c r="G4" s="228"/>
      <c r="H4" s="64">
        <v>850.5</v>
      </c>
      <c r="I4" s="64">
        <v>95.8</v>
      </c>
      <c r="L4" s="216"/>
      <c r="M4" s="216"/>
      <c r="N4" s="216"/>
    </row>
    <row r="5" spans="1:14" ht="15" thickBot="1" x14ac:dyDescent="0.4">
      <c r="A5" s="83">
        <v>2</v>
      </c>
      <c r="B5" s="245" t="s">
        <v>519</v>
      </c>
      <c r="C5" s="64">
        <v>0</v>
      </c>
      <c r="D5" s="228"/>
      <c r="E5" s="228"/>
      <c r="F5" s="228"/>
      <c r="G5" s="228"/>
      <c r="H5" s="64">
        <v>0</v>
      </c>
      <c r="I5" s="64">
        <v>0</v>
      </c>
      <c r="L5" s="216"/>
      <c r="M5" s="216"/>
      <c r="N5" s="216"/>
    </row>
    <row r="6" spans="1:14" ht="15" thickBot="1" x14ac:dyDescent="0.4">
      <c r="A6" s="83">
        <v>3</v>
      </c>
      <c r="B6" s="245" t="s">
        <v>520</v>
      </c>
      <c r="C6" s="64">
        <v>0</v>
      </c>
      <c r="D6" s="64">
        <v>0</v>
      </c>
      <c r="E6" s="64">
        <v>0</v>
      </c>
      <c r="F6" s="64">
        <v>0</v>
      </c>
      <c r="G6" s="64">
        <v>0</v>
      </c>
      <c r="H6" s="64">
        <v>0</v>
      </c>
      <c r="I6" s="64">
        <v>0</v>
      </c>
      <c r="L6" s="216"/>
      <c r="M6" s="216"/>
      <c r="N6" s="216"/>
    </row>
    <row r="7" spans="1:14" ht="32" thickBot="1" x14ac:dyDescent="0.4">
      <c r="A7" s="83">
        <v>4</v>
      </c>
      <c r="B7" s="245" t="s">
        <v>521</v>
      </c>
      <c r="C7" s="228"/>
      <c r="D7" s="64">
        <v>0</v>
      </c>
      <c r="E7" s="228"/>
      <c r="F7" s="228"/>
      <c r="G7" s="64">
        <v>0</v>
      </c>
      <c r="H7" s="64">
        <v>0</v>
      </c>
      <c r="I7" s="64">
        <v>0</v>
      </c>
      <c r="L7" s="216"/>
      <c r="M7" s="216"/>
      <c r="N7" s="216"/>
    </row>
    <row r="8" spans="1:14" ht="21.5" thickBot="1" x14ac:dyDescent="0.4">
      <c r="A8" s="83">
        <v>5</v>
      </c>
      <c r="B8" s="68" t="s">
        <v>522</v>
      </c>
      <c r="C8" s="228"/>
      <c r="D8" s="228"/>
      <c r="E8" s="64">
        <v>0</v>
      </c>
      <c r="F8" s="64">
        <v>0</v>
      </c>
      <c r="G8" s="64">
        <v>0</v>
      </c>
      <c r="H8" s="64">
        <v>0</v>
      </c>
      <c r="I8" s="64">
        <v>0</v>
      </c>
      <c r="L8" s="216"/>
      <c r="M8" s="216"/>
      <c r="N8" s="216"/>
    </row>
    <row r="9" spans="1:14" ht="21.5" thickBot="1" x14ac:dyDescent="0.4">
      <c r="A9" s="83">
        <v>6</v>
      </c>
      <c r="B9" s="68" t="s">
        <v>523</v>
      </c>
      <c r="C9" s="228"/>
      <c r="D9" s="228"/>
      <c r="E9" s="64">
        <v>0</v>
      </c>
      <c r="F9" s="64">
        <v>0</v>
      </c>
      <c r="G9" s="64">
        <v>0</v>
      </c>
      <c r="H9" s="64">
        <v>0</v>
      </c>
      <c r="I9" s="64">
        <v>0</v>
      </c>
      <c r="L9" s="216"/>
      <c r="M9" s="216"/>
      <c r="N9" s="216"/>
    </row>
    <row r="10" spans="1:14" ht="21.5" thickBot="1" x14ac:dyDescent="0.4">
      <c r="A10" s="83">
        <v>7</v>
      </c>
      <c r="B10" s="68" t="s">
        <v>524</v>
      </c>
      <c r="C10" s="228"/>
      <c r="D10" s="228"/>
      <c r="E10" s="64">
        <v>0</v>
      </c>
      <c r="F10" s="64">
        <v>0</v>
      </c>
      <c r="G10" s="64">
        <v>0</v>
      </c>
      <c r="H10" s="64">
        <v>0</v>
      </c>
      <c r="I10" s="64">
        <v>0</v>
      </c>
      <c r="L10" s="216"/>
      <c r="M10" s="216"/>
      <c r="N10" s="216"/>
    </row>
    <row r="11" spans="1:14" ht="32" thickBot="1" x14ac:dyDescent="0.4">
      <c r="A11" s="83">
        <v>8</v>
      </c>
      <c r="B11" s="245" t="s">
        <v>525</v>
      </c>
      <c r="C11" s="228"/>
      <c r="D11" s="228"/>
      <c r="E11" s="228"/>
      <c r="F11" s="228"/>
      <c r="G11" s="228"/>
      <c r="H11" s="64">
        <v>0</v>
      </c>
      <c r="I11" s="64">
        <v>0</v>
      </c>
      <c r="L11" s="216"/>
      <c r="M11" s="216"/>
      <c r="N11" s="216"/>
    </row>
    <row r="12" spans="1:14" ht="32" thickBot="1" x14ac:dyDescent="0.4">
      <c r="A12" s="83">
        <v>9</v>
      </c>
      <c r="B12" s="245" t="s">
        <v>526</v>
      </c>
      <c r="C12" s="228"/>
      <c r="D12" s="228"/>
      <c r="E12" s="228"/>
      <c r="F12" s="228"/>
      <c r="G12" s="228"/>
      <c r="H12" s="64">
        <v>0</v>
      </c>
      <c r="I12" s="64">
        <v>0</v>
      </c>
      <c r="L12" s="216"/>
      <c r="M12" s="216"/>
      <c r="N12" s="216"/>
    </row>
    <row r="13" spans="1:14" ht="21.5" thickBot="1" x14ac:dyDescent="0.4">
      <c r="A13" s="83">
        <v>10</v>
      </c>
      <c r="B13" s="245" t="s">
        <v>527</v>
      </c>
      <c r="C13" s="228"/>
      <c r="D13" s="228"/>
      <c r="E13" s="228"/>
      <c r="F13" s="228"/>
      <c r="G13" s="228"/>
      <c r="H13" s="64">
        <v>0</v>
      </c>
      <c r="I13" s="64">
        <v>0</v>
      </c>
      <c r="L13" s="216"/>
      <c r="M13" s="216"/>
      <c r="N13" s="216"/>
    </row>
    <row r="14" spans="1:14" ht="15" thickBot="1" x14ac:dyDescent="0.4">
      <c r="A14" s="83">
        <v>11</v>
      </c>
      <c r="B14" s="246" t="s">
        <v>53</v>
      </c>
      <c r="C14" s="247"/>
      <c r="D14" s="247"/>
      <c r="E14" s="247"/>
      <c r="F14" s="247"/>
      <c r="G14" s="247"/>
      <c r="H14" s="247"/>
      <c r="I14" s="109">
        <v>95.8</v>
      </c>
      <c r="J14" s="195"/>
    </row>
    <row r="16" spans="1:14" x14ac:dyDescent="0.35">
      <c r="D16" s="187"/>
      <c r="E16" s="187"/>
      <c r="F16" s="187"/>
      <c r="G16" s="187"/>
      <c r="H16" s="187"/>
      <c r="I16" s="187"/>
      <c r="J16" s="187"/>
    </row>
    <row r="17" spans="9:9" x14ac:dyDescent="0.35">
      <c r="I17" s="187"/>
    </row>
  </sheetData>
  <sheetProtection password="8806" sheet="1" objects="1" scenarios="1"/>
  <mergeCells count="1">
    <mergeCell ref="B1:J1"/>
  </mergeCells>
  <hyperlinks>
    <hyperlink ref="K1" location="'Spis treści'!A1" display="Spis treści"/>
  </hyperlink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5"/>
  <dimension ref="A1:H15"/>
  <sheetViews>
    <sheetView showGridLines="0" zoomScale="85" zoomScaleNormal="85" zoomScaleSheetLayoutView="90" workbookViewId="0">
      <selection activeCell="H21" sqref="H21"/>
    </sheetView>
  </sheetViews>
  <sheetFormatPr defaultRowHeight="14.5" x14ac:dyDescent="0.35"/>
  <cols>
    <col min="1" max="1" width="4.54296875" customWidth="1"/>
    <col min="2" max="2" width="46.26953125" customWidth="1"/>
    <col min="3" max="3" width="11.1796875" customWidth="1"/>
    <col min="4" max="4" width="12.1796875" customWidth="1"/>
    <col min="5" max="5" width="10.54296875" customWidth="1"/>
    <col min="6" max="6" width="11.7265625" customWidth="1"/>
    <col min="8" max="8" width="9.1796875" bestFit="1" customWidth="1"/>
  </cols>
  <sheetData>
    <row r="1" spans="1:8" x14ac:dyDescent="0.35">
      <c r="B1" s="347"/>
      <c r="C1" s="347"/>
      <c r="D1" s="347"/>
      <c r="E1" s="347"/>
      <c r="F1" s="347"/>
      <c r="H1" s="32" t="s">
        <v>73</v>
      </c>
    </row>
    <row r="2" spans="1:8" ht="15" thickBot="1" x14ac:dyDescent="0.4">
      <c r="B2" s="84"/>
      <c r="C2" s="92" t="s">
        <v>182</v>
      </c>
      <c r="D2" s="92" t="s">
        <v>183</v>
      </c>
      <c r="E2" s="92" t="s">
        <v>182</v>
      </c>
      <c r="F2" s="92" t="s">
        <v>183</v>
      </c>
      <c r="H2" s="102"/>
    </row>
    <row r="3" spans="1:8" s="102" customFormat="1" ht="25.5" customHeight="1" thickBot="1" x14ac:dyDescent="0.4">
      <c r="B3" s="103"/>
      <c r="C3" s="354" t="s">
        <v>543</v>
      </c>
      <c r="D3" s="354"/>
      <c r="E3" s="354" t="s">
        <v>234</v>
      </c>
      <c r="F3" s="354"/>
    </row>
    <row r="4" spans="1:8" ht="21.5" thickBot="1" x14ac:dyDescent="0.4">
      <c r="B4" s="72"/>
      <c r="C4" s="73" t="s">
        <v>74</v>
      </c>
      <c r="D4" s="73" t="s">
        <v>31</v>
      </c>
      <c r="E4" s="146" t="s">
        <v>74</v>
      </c>
      <c r="F4" s="146" t="s">
        <v>31</v>
      </c>
    </row>
    <row r="5" spans="1:8" ht="21.5" thickBot="1" x14ac:dyDescent="0.4">
      <c r="A5" s="85">
        <v>1</v>
      </c>
      <c r="B5" s="66" t="s">
        <v>75</v>
      </c>
      <c r="C5" s="113" t="s">
        <v>1</v>
      </c>
      <c r="D5" s="113" t="s">
        <v>1</v>
      </c>
      <c r="E5" s="113" t="s">
        <v>1</v>
      </c>
      <c r="F5" s="113" t="s">
        <v>1</v>
      </c>
    </row>
    <row r="6" spans="1:8" ht="15" thickBot="1" x14ac:dyDescent="0.4">
      <c r="A6" s="85">
        <v>2</v>
      </c>
      <c r="B6" s="66" t="s">
        <v>223</v>
      </c>
      <c r="C6" s="116"/>
      <c r="D6" s="113" t="s">
        <v>1</v>
      </c>
      <c r="E6" s="116"/>
      <c r="F6" s="113" t="s">
        <v>1</v>
      </c>
    </row>
    <row r="7" spans="1:8" ht="21.5" thickBot="1" x14ac:dyDescent="0.4">
      <c r="A7" s="85">
        <v>3</v>
      </c>
      <c r="B7" s="66" t="s">
        <v>224</v>
      </c>
      <c r="C7" s="116"/>
      <c r="D7" s="113" t="s">
        <v>1</v>
      </c>
      <c r="E7" s="116"/>
      <c r="F7" s="113" t="s">
        <v>1</v>
      </c>
    </row>
    <row r="8" spans="1:8" ht="15" thickBot="1" x14ac:dyDescent="0.4">
      <c r="A8" s="85">
        <v>4</v>
      </c>
      <c r="B8" s="66" t="s">
        <v>78</v>
      </c>
      <c r="C8" s="113">
        <v>218.4</v>
      </c>
      <c r="D8" s="113">
        <v>53.5</v>
      </c>
      <c r="E8" s="113">
        <v>211.4</v>
      </c>
      <c r="F8" s="113">
        <v>61.8</v>
      </c>
    </row>
    <row r="9" spans="1:8" ht="15" thickBot="1" x14ac:dyDescent="0.4">
      <c r="A9" s="85" t="s">
        <v>225</v>
      </c>
      <c r="B9" s="66" t="s">
        <v>76</v>
      </c>
      <c r="C9" s="113" t="s">
        <v>1</v>
      </c>
      <c r="D9" s="113" t="s">
        <v>1</v>
      </c>
      <c r="E9" s="113" t="s">
        <v>1</v>
      </c>
      <c r="F9" s="113" t="s">
        <v>1</v>
      </c>
    </row>
    <row r="10" spans="1:8" ht="15" thickBot="1" x14ac:dyDescent="0.4">
      <c r="A10" s="85">
        <v>5</v>
      </c>
      <c r="B10" s="67" t="s">
        <v>77</v>
      </c>
      <c r="C10" s="108">
        <v>218.4</v>
      </c>
      <c r="D10" s="108">
        <v>53.5</v>
      </c>
      <c r="E10" s="108">
        <v>211.4</v>
      </c>
      <c r="F10" s="108">
        <v>61.8</v>
      </c>
    </row>
    <row r="11" spans="1:8" x14ac:dyDescent="0.35">
      <c r="B11" s="31"/>
    </row>
    <row r="12" spans="1:8" hidden="1" x14ac:dyDescent="0.35">
      <c r="B12" s="31"/>
      <c r="C12" s="123">
        <f>C10-C8</f>
        <v>0</v>
      </c>
      <c r="D12" s="123">
        <f t="shared" ref="D12:F12" si="0">D10-D8</f>
        <v>0</v>
      </c>
      <c r="E12" s="123">
        <f t="shared" si="0"/>
        <v>0</v>
      </c>
      <c r="F12" s="123">
        <f t="shared" si="0"/>
        <v>0</v>
      </c>
    </row>
    <row r="15" spans="1:8" x14ac:dyDescent="0.35">
      <c r="C15" s="132"/>
      <c r="D15" s="132"/>
      <c r="E15" s="132"/>
      <c r="F15" s="132"/>
    </row>
  </sheetData>
  <sheetProtection password="8806" sheet="1" objects="1" scenarios="1"/>
  <mergeCells count="3">
    <mergeCell ref="C3:D3"/>
    <mergeCell ref="E3:F3"/>
    <mergeCell ref="B1:F1"/>
  </mergeCells>
  <hyperlinks>
    <hyperlink ref="H1" location="'Spis treści'!A1" display="Spis treści"/>
  </hyperlinks>
  <pageMargins left="0.7" right="0.7" top="0.75" bottom="0.75" header="0.3" footer="0.3"/>
  <pageSetup paperSize="9" scale="95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zoomScale="85" zoomScaleNormal="85" workbookViewId="0">
      <selection activeCell="I41" sqref="I41"/>
    </sheetView>
  </sheetViews>
  <sheetFormatPr defaultColWidth="8.7265625" defaultRowHeight="14.5" x14ac:dyDescent="0.35"/>
  <cols>
    <col min="1" max="1" width="28.26953125" style="218" customWidth="1"/>
    <col min="2" max="2" width="17.26953125" style="218" customWidth="1"/>
    <col min="3" max="9" width="15.453125" style="218" customWidth="1"/>
    <col min="10" max="11" width="8.7265625" style="249"/>
    <col min="12" max="12" width="11.1796875" style="249" customWidth="1"/>
    <col min="13" max="16384" width="8.7265625" style="249"/>
  </cols>
  <sheetData>
    <row r="1" spans="1:11" x14ac:dyDescent="0.35">
      <c r="A1" s="248"/>
      <c r="B1" s="248"/>
      <c r="C1" s="248"/>
      <c r="D1" s="248"/>
      <c r="E1" s="248"/>
      <c r="F1" s="248"/>
      <c r="G1" s="248"/>
      <c r="H1" s="248"/>
      <c r="I1" s="248"/>
      <c r="K1" s="32" t="s">
        <v>73</v>
      </c>
    </row>
    <row r="2" spans="1:11" ht="15" thickBot="1" x14ac:dyDescent="0.4">
      <c r="A2" s="5"/>
      <c r="B2" s="292"/>
      <c r="C2" s="292" t="s">
        <v>182</v>
      </c>
      <c r="D2" s="292" t="s">
        <v>183</v>
      </c>
      <c r="E2" s="292" t="s">
        <v>184</v>
      </c>
      <c r="F2" s="292" t="s">
        <v>185</v>
      </c>
      <c r="G2" s="292" t="s">
        <v>186</v>
      </c>
      <c r="H2" s="292" t="s">
        <v>187</v>
      </c>
      <c r="I2" s="292" t="s">
        <v>213</v>
      </c>
    </row>
    <row r="3" spans="1:11" ht="45.65" customHeight="1" thickBot="1" x14ac:dyDescent="0.4">
      <c r="A3" s="250" t="s">
        <v>467</v>
      </c>
      <c r="B3" s="298" t="s">
        <v>468</v>
      </c>
      <c r="C3" s="298" t="s">
        <v>517</v>
      </c>
      <c r="D3" s="298" t="s">
        <v>528</v>
      </c>
      <c r="E3" s="298" t="s">
        <v>474</v>
      </c>
      <c r="F3" s="298" t="s">
        <v>475</v>
      </c>
      <c r="G3" s="298" t="s">
        <v>476</v>
      </c>
      <c r="H3" s="298" t="s">
        <v>31</v>
      </c>
      <c r="I3" s="298" t="s">
        <v>71</v>
      </c>
    </row>
    <row r="4" spans="1:11" ht="15" thickBot="1" x14ac:dyDescent="0.4">
      <c r="A4" s="82" t="s">
        <v>20</v>
      </c>
      <c r="B4" s="295" t="s">
        <v>480</v>
      </c>
      <c r="C4" s="64">
        <v>215.5</v>
      </c>
      <c r="D4" s="251">
        <v>7.5143113712554908E-4</v>
      </c>
      <c r="E4" s="252">
        <v>30.999999999999698</v>
      </c>
      <c r="F4" s="251">
        <v>0.37746927846675504</v>
      </c>
      <c r="G4" s="64">
        <v>2.5455116203531505</v>
      </c>
      <c r="H4" s="199">
        <v>59.7</v>
      </c>
      <c r="I4" s="251">
        <v>0.27687322519042057</v>
      </c>
    </row>
    <row r="5" spans="1:11" ht="15" thickBot="1" x14ac:dyDescent="0.4">
      <c r="A5" s="82" t="s">
        <v>20</v>
      </c>
      <c r="B5" s="295" t="s">
        <v>481</v>
      </c>
      <c r="C5" s="64">
        <v>3.1</v>
      </c>
      <c r="D5" s="251">
        <v>2.1246299097183556E-3</v>
      </c>
      <c r="E5" s="252">
        <v>4.9999999999999982</v>
      </c>
      <c r="F5" s="251">
        <v>0.37786391620672793</v>
      </c>
      <c r="G5" s="64">
        <v>2.5855260304879577</v>
      </c>
      <c r="H5" s="199">
        <v>1.6</v>
      </c>
      <c r="I5" s="251">
        <v>0.53381527308264642</v>
      </c>
    </row>
    <row r="6" spans="1:11" ht="15" thickBot="1" x14ac:dyDescent="0.4">
      <c r="A6" s="82" t="s">
        <v>20</v>
      </c>
      <c r="B6" s="295" t="s">
        <v>482</v>
      </c>
      <c r="C6" s="64">
        <v>6.8</v>
      </c>
      <c r="D6" s="251">
        <v>4.2874060871649225E-3</v>
      </c>
      <c r="E6" s="252">
        <v>8.9999999999999964</v>
      </c>
      <c r="F6" s="251">
        <v>0.39873406853353199</v>
      </c>
      <c r="G6" s="64">
        <v>3.2896803161928858</v>
      </c>
      <c r="H6" s="199">
        <v>5.5</v>
      </c>
      <c r="I6" s="251">
        <v>0.79774638118947017</v>
      </c>
    </row>
    <row r="7" spans="1:11" ht="15" thickBot="1" x14ac:dyDescent="0.4">
      <c r="A7" s="82" t="s">
        <v>20</v>
      </c>
      <c r="B7" s="295" t="s">
        <v>483</v>
      </c>
      <c r="C7" s="64" t="s">
        <v>1</v>
      </c>
      <c r="D7" s="251" t="s">
        <v>1</v>
      </c>
      <c r="E7" s="280" t="s">
        <v>1</v>
      </c>
      <c r="F7" s="280" t="s">
        <v>1</v>
      </c>
      <c r="G7" s="280" t="s">
        <v>1</v>
      </c>
      <c r="H7" s="280" t="s">
        <v>1</v>
      </c>
      <c r="I7" s="280" t="s">
        <v>1</v>
      </c>
    </row>
    <row r="8" spans="1:11" ht="15" thickBot="1" x14ac:dyDescent="0.4">
      <c r="A8" s="82" t="s">
        <v>20</v>
      </c>
      <c r="B8" s="295" t="s">
        <v>484</v>
      </c>
      <c r="C8" s="64">
        <v>21.3</v>
      </c>
      <c r="D8" s="251">
        <v>1.0031667447581457E-2</v>
      </c>
      <c r="E8" s="252">
        <v>29.999999999999979</v>
      </c>
      <c r="F8" s="251">
        <v>0.57227032972883152</v>
      </c>
      <c r="G8" s="64">
        <v>2.8858383099383986</v>
      </c>
      <c r="H8" s="199">
        <v>34.1</v>
      </c>
      <c r="I8" s="251">
        <v>1.5952026424004506</v>
      </c>
    </row>
    <row r="9" spans="1:11" ht="15" thickBot="1" x14ac:dyDescent="0.4">
      <c r="A9" s="82" t="s">
        <v>20</v>
      </c>
      <c r="B9" s="295" t="s">
        <v>485</v>
      </c>
      <c r="C9" s="64">
        <v>3.2</v>
      </c>
      <c r="D9" s="251">
        <v>7.6831281193792206E-2</v>
      </c>
      <c r="E9" s="252">
        <v>23.000000000000007</v>
      </c>
      <c r="F9" s="251">
        <v>0.38251671900836398</v>
      </c>
      <c r="G9" s="64">
        <v>5.0981128581078852E-2</v>
      </c>
      <c r="H9" s="199">
        <v>4.9000000000000004</v>
      </c>
      <c r="I9" s="251">
        <v>1.5476092605091329</v>
      </c>
    </row>
    <row r="10" spans="1:11" ht="15" thickBot="1" x14ac:dyDescent="0.4">
      <c r="A10" s="82" t="s">
        <v>20</v>
      </c>
      <c r="B10" s="295" t="s">
        <v>486</v>
      </c>
      <c r="C10" s="64">
        <v>0</v>
      </c>
      <c r="D10" s="251">
        <v>0.16323687000000001</v>
      </c>
      <c r="E10" s="252">
        <v>1</v>
      </c>
      <c r="F10" s="251">
        <v>0.38124999999999998</v>
      </c>
      <c r="G10" s="64">
        <v>4.6575342465753428E-2</v>
      </c>
      <c r="H10" s="199">
        <v>0</v>
      </c>
      <c r="I10" s="251">
        <v>2.0629520000000001</v>
      </c>
    </row>
    <row r="11" spans="1:11" ht="21.5" thickBot="1" x14ac:dyDescent="0.4">
      <c r="A11" s="285" t="s">
        <v>20</v>
      </c>
      <c r="B11" s="230" t="s">
        <v>487</v>
      </c>
      <c r="C11" s="231" t="s">
        <v>1</v>
      </c>
      <c r="D11" s="253" t="s">
        <v>1</v>
      </c>
      <c r="E11" s="254" t="s">
        <v>1</v>
      </c>
      <c r="F11" s="253" t="s">
        <v>1</v>
      </c>
      <c r="G11" s="231" t="s">
        <v>1</v>
      </c>
      <c r="H11" s="231" t="s">
        <v>1</v>
      </c>
      <c r="I11" s="253" t="s">
        <v>1</v>
      </c>
    </row>
    <row r="12" spans="1:11" ht="15.5" thickTop="1" thickBot="1" x14ac:dyDescent="0.4">
      <c r="A12" s="286" t="s">
        <v>20</v>
      </c>
      <c r="B12" s="286" t="s">
        <v>488</v>
      </c>
      <c r="C12" s="235">
        <v>249.9</v>
      </c>
      <c r="D12" s="256">
        <v>2.722840333410784E-3</v>
      </c>
      <c r="E12" s="257">
        <v>98.999999999999616</v>
      </c>
      <c r="F12" s="256">
        <v>0.39440433254704366</v>
      </c>
      <c r="G12" s="235">
        <v>2.5620999082431002</v>
      </c>
      <c r="H12" s="258">
        <v>105.7</v>
      </c>
      <c r="I12" s="256">
        <v>0.4230328848303227</v>
      </c>
    </row>
    <row r="13" spans="1:11" ht="22" thickTop="1" thickBot="1" x14ac:dyDescent="0.4">
      <c r="A13" s="197" t="s">
        <v>529</v>
      </c>
      <c r="B13" s="292" t="s">
        <v>480</v>
      </c>
      <c r="C13" s="198">
        <v>29.1</v>
      </c>
      <c r="D13" s="259">
        <v>1.3948399279971435E-3</v>
      </c>
      <c r="E13" s="260">
        <v>5</v>
      </c>
      <c r="F13" s="259">
        <v>0.91365300000000005</v>
      </c>
      <c r="G13" s="198">
        <v>4.1893863369566322</v>
      </c>
      <c r="H13" s="261">
        <v>31.1</v>
      </c>
      <c r="I13" s="259">
        <v>1.0715986222010805</v>
      </c>
    </row>
    <row r="14" spans="1:11" ht="21.5" thickBot="1" x14ac:dyDescent="0.4">
      <c r="A14" s="82" t="s">
        <v>529</v>
      </c>
      <c r="B14" s="295" t="s">
        <v>481</v>
      </c>
      <c r="C14" s="64">
        <v>7.7</v>
      </c>
      <c r="D14" s="251">
        <v>2.1246298999999993E-3</v>
      </c>
      <c r="E14" s="252">
        <v>5.9999999999999982</v>
      </c>
      <c r="F14" s="251">
        <v>0.91365299999999994</v>
      </c>
      <c r="G14" s="64">
        <v>1.9025187816852673</v>
      </c>
      <c r="H14" s="199">
        <v>6.6</v>
      </c>
      <c r="I14" s="251">
        <v>0.85455830413443246</v>
      </c>
    </row>
    <row r="15" spans="1:11" ht="21.5" thickBot="1" x14ac:dyDescent="0.4">
      <c r="A15" s="82" t="s">
        <v>529</v>
      </c>
      <c r="B15" s="295" t="s">
        <v>482</v>
      </c>
      <c r="C15" s="64">
        <v>64.400000000000006</v>
      </c>
      <c r="D15" s="251">
        <v>3.6321227154272962E-3</v>
      </c>
      <c r="E15" s="252">
        <v>33.999999999999993</v>
      </c>
      <c r="F15" s="251">
        <v>0.85296292136112517</v>
      </c>
      <c r="G15" s="64">
        <v>4.1480085288281829</v>
      </c>
      <c r="H15" s="199">
        <v>98.2</v>
      </c>
      <c r="I15" s="251">
        <v>1.5252704909473556</v>
      </c>
    </row>
    <row r="16" spans="1:11" ht="21.5" thickBot="1" x14ac:dyDescent="0.4">
      <c r="A16" s="82" t="s">
        <v>529</v>
      </c>
      <c r="B16" s="295" t="s">
        <v>483</v>
      </c>
      <c r="C16" s="64" t="s">
        <v>1</v>
      </c>
      <c r="D16" s="251" t="s">
        <v>1</v>
      </c>
      <c r="E16" s="252" t="s">
        <v>1</v>
      </c>
      <c r="F16" s="251" t="s">
        <v>1</v>
      </c>
      <c r="G16" s="64" t="s">
        <v>1</v>
      </c>
      <c r="H16" s="64" t="s">
        <v>1</v>
      </c>
      <c r="I16" s="251" t="s">
        <v>1</v>
      </c>
    </row>
    <row r="17" spans="1:9" ht="21.5" thickBot="1" x14ac:dyDescent="0.4">
      <c r="A17" s="82" t="s">
        <v>529</v>
      </c>
      <c r="B17" s="295" t="s">
        <v>484</v>
      </c>
      <c r="C17" s="64">
        <v>4.5999999999999996</v>
      </c>
      <c r="D17" s="251">
        <v>7.5559999999999976E-3</v>
      </c>
      <c r="E17" s="252">
        <v>8</v>
      </c>
      <c r="F17" s="251">
        <v>0.91365299999999983</v>
      </c>
      <c r="G17" s="64">
        <v>2.6906019761654987</v>
      </c>
      <c r="H17" s="199">
        <v>8.5</v>
      </c>
      <c r="I17" s="251">
        <v>1.8367392716232189</v>
      </c>
    </row>
    <row r="18" spans="1:9" ht="21.5" thickBot="1" x14ac:dyDescent="0.4">
      <c r="A18" s="82" t="s">
        <v>529</v>
      </c>
      <c r="B18" s="295" t="s">
        <v>485</v>
      </c>
      <c r="C18" s="64">
        <v>0.7</v>
      </c>
      <c r="D18" s="251">
        <v>4.3910339899999998E-2</v>
      </c>
      <c r="E18" s="252">
        <v>1</v>
      </c>
      <c r="F18" s="251">
        <v>0.54503241989999995</v>
      </c>
      <c r="G18" s="64">
        <v>3.9394771009036127</v>
      </c>
      <c r="H18" s="199">
        <v>1.5</v>
      </c>
      <c r="I18" s="251">
        <v>2.0669449992513282</v>
      </c>
    </row>
    <row r="19" spans="1:9" ht="21.5" thickBot="1" x14ac:dyDescent="0.4">
      <c r="A19" s="82" t="s">
        <v>529</v>
      </c>
      <c r="B19" s="295" t="s">
        <v>486</v>
      </c>
      <c r="C19" s="64">
        <v>0.6</v>
      </c>
      <c r="D19" s="251">
        <v>0.16323686989999997</v>
      </c>
      <c r="E19" s="252">
        <v>1</v>
      </c>
      <c r="F19" s="251">
        <v>0.91365300000000005</v>
      </c>
      <c r="G19" s="64">
        <v>1.9232876712328766</v>
      </c>
      <c r="H19" s="199">
        <v>2.9</v>
      </c>
      <c r="I19" s="251">
        <v>4.7496863022278282</v>
      </c>
    </row>
    <row r="20" spans="1:9" ht="21.5" thickBot="1" x14ac:dyDescent="0.4">
      <c r="A20" s="285" t="s">
        <v>529</v>
      </c>
      <c r="B20" s="230" t="s">
        <v>487</v>
      </c>
      <c r="C20" s="231" t="s">
        <v>1</v>
      </c>
      <c r="D20" s="253" t="s">
        <v>1</v>
      </c>
      <c r="E20" s="254" t="s">
        <v>1</v>
      </c>
      <c r="F20" s="253" t="s">
        <v>1</v>
      </c>
      <c r="G20" s="231" t="s">
        <v>1</v>
      </c>
      <c r="H20" s="231" t="s">
        <v>1</v>
      </c>
      <c r="I20" s="253" t="s">
        <v>1</v>
      </c>
    </row>
    <row r="21" spans="1:9" ht="22" thickTop="1" thickBot="1" x14ac:dyDescent="0.4">
      <c r="A21" s="286" t="s">
        <v>529</v>
      </c>
      <c r="B21" s="286" t="s">
        <v>488</v>
      </c>
      <c r="C21" s="235">
        <v>107.1</v>
      </c>
      <c r="D21" s="256">
        <v>4.2636530938701955E-3</v>
      </c>
      <c r="E21" s="257">
        <v>55.000000000000043</v>
      </c>
      <c r="F21" s="256">
        <v>0.87471152369478133</v>
      </c>
      <c r="G21" s="235">
        <v>3.9203626884016378</v>
      </c>
      <c r="H21" s="258">
        <v>148.80000000000001</v>
      </c>
      <c r="I21" s="256">
        <v>1.3893414697393087</v>
      </c>
    </row>
    <row r="22" spans="1:9" ht="15.5" thickTop="1" thickBot="1" x14ac:dyDescent="0.4">
      <c r="A22" s="197" t="s">
        <v>490</v>
      </c>
      <c r="B22" s="292" t="s">
        <v>480</v>
      </c>
      <c r="C22" s="198" t="s">
        <v>1</v>
      </c>
      <c r="D22" s="259" t="s">
        <v>1</v>
      </c>
      <c r="E22" s="260" t="s">
        <v>1</v>
      </c>
      <c r="F22" s="259" t="s">
        <v>1</v>
      </c>
      <c r="G22" s="198" t="s">
        <v>1</v>
      </c>
      <c r="H22" s="198" t="s">
        <v>1</v>
      </c>
      <c r="I22" s="259" t="s">
        <v>1</v>
      </c>
    </row>
    <row r="23" spans="1:9" ht="15" thickBot="1" x14ac:dyDescent="0.4">
      <c r="A23" s="82" t="s">
        <v>490</v>
      </c>
      <c r="B23" s="295" t="s">
        <v>481</v>
      </c>
      <c r="C23" s="64" t="s">
        <v>1</v>
      </c>
      <c r="D23" s="251" t="s">
        <v>1</v>
      </c>
      <c r="E23" s="252" t="s">
        <v>1</v>
      </c>
      <c r="F23" s="251" t="s">
        <v>1</v>
      </c>
      <c r="G23" s="109" t="s">
        <v>1</v>
      </c>
      <c r="H23" s="64" t="s">
        <v>1</v>
      </c>
      <c r="I23" s="251" t="s">
        <v>1</v>
      </c>
    </row>
    <row r="24" spans="1:9" ht="15" thickBot="1" x14ac:dyDescent="0.4">
      <c r="A24" s="82" t="s">
        <v>490</v>
      </c>
      <c r="B24" s="295" t="s">
        <v>482</v>
      </c>
      <c r="C24" s="64" t="s">
        <v>1</v>
      </c>
      <c r="D24" s="251" t="s">
        <v>1</v>
      </c>
      <c r="E24" s="252" t="s">
        <v>1</v>
      </c>
      <c r="F24" s="251" t="s">
        <v>1</v>
      </c>
      <c r="G24" s="64" t="s">
        <v>1</v>
      </c>
      <c r="H24" s="64" t="s">
        <v>1</v>
      </c>
      <c r="I24" s="251" t="s">
        <v>1</v>
      </c>
    </row>
    <row r="25" spans="1:9" ht="15" thickBot="1" x14ac:dyDescent="0.4">
      <c r="A25" s="82" t="s">
        <v>490</v>
      </c>
      <c r="B25" s="295" t="s">
        <v>483</v>
      </c>
      <c r="C25" s="64">
        <v>0.2</v>
      </c>
      <c r="D25" s="251">
        <v>5.8699999999999994E-3</v>
      </c>
      <c r="E25" s="252">
        <v>3.9999999999999991</v>
      </c>
      <c r="F25" s="251">
        <v>0.48600000000000004</v>
      </c>
      <c r="G25" s="64">
        <v>1</v>
      </c>
      <c r="H25" s="199">
        <v>0.1</v>
      </c>
      <c r="I25" s="251">
        <v>0.55911096144924111</v>
      </c>
    </row>
    <row r="26" spans="1:9" ht="15" thickBot="1" x14ac:dyDescent="0.4">
      <c r="A26" s="82" t="s">
        <v>490</v>
      </c>
      <c r="B26" s="295" t="s">
        <v>484</v>
      </c>
      <c r="C26" s="64">
        <v>0.1</v>
      </c>
      <c r="D26" s="251">
        <v>1.2190000000000003E-2</v>
      </c>
      <c r="E26" s="252">
        <v>2</v>
      </c>
      <c r="F26" s="251">
        <v>0.4860000000000001</v>
      </c>
      <c r="G26" s="64">
        <v>1</v>
      </c>
      <c r="H26" s="199">
        <v>0</v>
      </c>
      <c r="I26" s="251">
        <v>0.66215869095311453</v>
      </c>
    </row>
    <row r="27" spans="1:9" ht="15" thickBot="1" x14ac:dyDescent="0.4">
      <c r="A27" s="82" t="s">
        <v>490</v>
      </c>
      <c r="B27" s="295" t="s">
        <v>485</v>
      </c>
      <c r="C27" s="64">
        <v>0.1</v>
      </c>
      <c r="D27" s="251">
        <v>4.0900000000000006E-2</v>
      </c>
      <c r="E27" s="252">
        <v>3.0000000000000031</v>
      </c>
      <c r="F27" s="251">
        <v>0.48599999999999993</v>
      </c>
      <c r="G27" s="64">
        <v>0.99999999999999989</v>
      </c>
      <c r="H27" s="199">
        <v>0.1</v>
      </c>
      <c r="I27" s="251">
        <v>1.1720442281624752</v>
      </c>
    </row>
    <row r="28" spans="1:9" ht="15" thickBot="1" x14ac:dyDescent="0.4">
      <c r="A28" s="82" t="s">
        <v>490</v>
      </c>
      <c r="B28" s="295" t="s">
        <v>486</v>
      </c>
      <c r="C28" s="64" t="s">
        <v>1</v>
      </c>
      <c r="D28" s="251" t="s">
        <v>1</v>
      </c>
      <c r="E28" s="252" t="s">
        <v>1</v>
      </c>
      <c r="F28" s="251" t="s">
        <v>1</v>
      </c>
      <c r="G28" s="64" t="s">
        <v>1</v>
      </c>
      <c r="H28" s="64" t="s">
        <v>1</v>
      </c>
      <c r="I28" s="251" t="s">
        <v>1</v>
      </c>
    </row>
    <row r="29" spans="1:9" ht="21.5" thickBot="1" x14ac:dyDescent="0.4">
      <c r="A29" s="285" t="s">
        <v>490</v>
      </c>
      <c r="B29" s="230" t="s">
        <v>487</v>
      </c>
      <c r="C29" s="231" t="s">
        <v>1</v>
      </c>
      <c r="D29" s="253" t="s">
        <v>1</v>
      </c>
      <c r="E29" s="254" t="s">
        <v>1</v>
      </c>
      <c r="F29" s="253" t="s">
        <v>1</v>
      </c>
      <c r="G29" s="231" t="s">
        <v>1</v>
      </c>
      <c r="H29" s="231" t="s">
        <v>1</v>
      </c>
      <c r="I29" s="253" t="s">
        <v>1</v>
      </c>
    </row>
    <row r="30" spans="1:9" ht="15.5" thickTop="1" thickBot="1" x14ac:dyDescent="0.4">
      <c r="A30" s="286" t="s">
        <v>490</v>
      </c>
      <c r="B30" s="286" t="s">
        <v>488</v>
      </c>
      <c r="C30" s="235">
        <v>0.4</v>
      </c>
      <c r="D30" s="256">
        <v>1.7588200473109803E-2</v>
      </c>
      <c r="E30" s="257">
        <v>8.9999999999999964</v>
      </c>
      <c r="F30" s="256">
        <v>0.48599999999999971</v>
      </c>
      <c r="G30" s="235">
        <v>1.0000000000000004</v>
      </c>
      <c r="H30" s="258">
        <v>0.3</v>
      </c>
      <c r="I30" s="256">
        <v>0.76302689708088545</v>
      </c>
    </row>
    <row r="31" spans="1:9" ht="15.5" thickTop="1" thickBot="1" x14ac:dyDescent="0.4">
      <c r="A31" s="197" t="s">
        <v>491</v>
      </c>
      <c r="B31" s="292" t="s">
        <v>480</v>
      </c>
      <c r="C31" s="198">
        <v>53.5</v>
      </c>
      <c r="D31" s="259">
        <v>1.2132958886240258E-3</v>
      </c>
      <c r="E31" s="260">
        <v>7.9999999999999805</v>
      </c>
      <c r="F31" s="259">
        <v>0.48819059990952152</v>
      </c>
      <c r="G31" s="198">
        <v>1.9314136818972834</v>
      </c>
      <c r="H31" s="261">
        <v>17.5</v>
      </c>
      <c r="I31" s="259">
        <v>0.32729689312339405</v>
      </c>
    </row>
    <row r="32" spans="1:9" ht="15" thickBot="1" x14ac:dyDescent="0.4">
      <c r="A32" s="82" t="s">
        <v>491</v>
      </c>
      <c r="B32" s="295" t="s">
        <v>481</v>
      </c>
      <c r="C32" s="64">
        <v>10.6</v>
      </c>
      <c r="D32" s="251">
        <v>1.8693103170378184E-3</v>
      </c>
      <c r="E32" s="252">
        <v>14.000000000000064</v>
      </c>
      <c r="F32" s="251">
        <v>0.48680118215315893</v>
      </c>
      <c r="G32" s="109">
        <v>1.0061800484341203</v>
      </c>
      <c r="H32" s="199">
        <v>3.5</v>
      </c>
      <c r="I32" s="251">
        <v>0.32806167927032198</v>
      </c>
    </row>
    <row r="33" spans="1:9" ht="15" thickBot="1" x14ac:dyDescent="0.4">
      <c r="A33" s="82" t="s">
        <v>491</v>
      </c>
      <c r="B33" s="295" t="s">
        <v>482</v>
      </c>
      <c r="C33" s="64">
        <v>46.5</v>
      </c>
      <c r="D33" s="251">
        <v>4.0052310430411294E-3</v>
      </c>
      <c r="E33" s="252">
        <v>40.999999999999567</v>
      </c>
      <c r="F33" s="251">
        <v>0.48805667842526934</v>
      </c>
      <c r="G33" s="64">
        <v>1.1588137074377423</v>
      </c>
      <c r="H33" s="199">
        <v>25.3</v>
      </c>
      <c r="I33" s="251">
        <v>0.54434489773703287</v>
      </c>
    </row>
    <row r="34" spans="1:9" ht="15" thickBot="1" x14ac:dyDescent="0.4">
      <c r="A34" s="82" t="s">
        <v>491</v>
      </c>
      <c r="B34" s="295" t="s">
        <v>483</v>
      </c>
      <c r="C34" s="64">
        <v>4.0999999999999996</v>
      </c>
      <c r="D34" s="251">
        <v>5.870000000000008E-3</v>
      </c>
      <c r="E34" s="252">
        <v>39.000000000000163</v>
      </c>
      <c r="F34" s="251">
        <v>0.48599999999999971</v>
      </c>
      <c r="G34" s="64">
        <v>2.2769539859956156</v>
      </c>
      <c r="H34" s="199">
        <v>3.2</v>
      </c>
      <c r="I34" s="251">
        <v>0.77376302707443145</v>
      </c>
    </row>
    <row r="35" spans="1:9" ht="15" thickBot="1" x14ac:dyDescent="0.4">
      <c r="A35" s="82" t="s">
        <v>491</v>
      </c>
      <c r="B35" s="295" t="s">
        <v>484</v>
      </c>
      <c r="C35" s="64">
        <v>28.4</v>
      </c>
      <c r="D35" s="251">
        <v>1.1461223550504159E-2</v>
      </c>
      <c r="E35" s="252">
        <v>87.000000000000824</v>
      </c>
      <c r="F35" s="251">
        <v>0.48773342777131656</v>
      </c>
      <c r="G35" s="64">
        <v>1.9411023924149091</v>
      </c>
      <c r="H35" s="199">
        <v>27.5</v>
      </c>
      <c r="I35" s="251">
        <v>0.96798260674556358</v>
      </c>
    </row>
    <row r="36" spans="1:9" ht="15" thickBot="1" x14ac:dyDescent="0.4">
      <c r="A36" s="82" t="s">
        <v>491</v>
      </c>
      <c r="B36" s="295" t="s">
        <v>485</v>
      </c>
      <c r="C36" s="64">
        <v>7.5</v>
      </c>
      <c r="D36" s="251">
        <v>5.9938870565871237E-2</v>
      </c>
      <c r="E36" s="252">
        <v>23.000000000000078</v>
      </c>
      <c r="F36" s="251">
        <v>0.47850958465121507</v>
      </c>
      <c r="G36" s="64">
        <v>1.1813275849160321</v>
      </c>
      <c r="H36" s="199">
        <v>11.8</v>
      </c>
      <c r="I36" s="251">
        <v>1.5700117710118329</v>
      </c>
    </row>
    <row r="37" spans="1:9" ht="15" thickBot="1" x14ac:dyDescent="0.4">
      <c r="A37" s="82" t="s">
        <v>491</v>
      </c>
      <c r="B37" s="295" t="s">
        <v>486</v>
      </c>
      <c r="C37" s="64">
        <v>0.3</v>
      </c>
      <c r="D37" s="251">
        <v>0.25344354146978554</v>
      </c>
      <c r="E37" s="252">
        <v>4.0000000000000009</v>
      </c>
      <c r="F37" s="251">
        <v>0.48600000000000032</v>
      </c>
      <c r="G37" s="64">
        <v>1.4484567500631718</v>
      </c>
      <c r="H37" s="199">
        <v>0.8</v>
      </c>
      <c r="I37" s="251">
        <v>2.5972167364023919</v>
      </c>
    </row>
    <row r="38" spans="1:9" ht="21.5" thickBot="1" x14ac:dyDescent="0.4">
      <c r="A38" s="285" t="s">
        <v>491</v>
      </c>
      <c r="B38" s="230" t="s">
        <v>487</v>
      </c>
      <c r="C38" s="231">
        <v>0.1</v>
      </c>
      <c r="D38" s="253">
        <v>1</v>
      </c>
      <c r="E38" s="254">
        <v>1</v>
      </c>
      <c r="F38" s="253">
        <v>0.48819060000000003</v>
      </c>
      <c r="G38" s="231">
        <v>3.504109589041096</v>
      </c>
      <c r="H38" s="255">
        <v>0.6</v>
      </c>
      <c r="I38" s="253">
        <v>6.1023823728813547</v>
      </c>
    </row>
    <row r="39" spans="1:9" ht="15.5" thickTop="1" thickBot="1" x14ac:dyDescent="0.4">
      <c r="A39" s="287" t="s">
        <v>491</v>
      </c>
      <c r="B39" s="287" t="s">
        <v>488</v>
      </c>
      <c r="C39" s="262">
        <v>151</v>
      </c>
      <c r="D39" s="263">
        <v>8.2035734277117814E-3</v>
      </c>
      <c r="E39" s="264">
        <v>217.00000000000381</v>
      </c>
      <c r="F39" s="263">
        <v>0.48742155907261192</v>
      </c>
      <c r="G39" s="262">
        <v>1.6027047767142728</v>
      </c>
      <c r="H39" s="265">
        <v>90.1</v>
      </c>
      <c r="I39" s="263">
        <v>0.59648954516886965</v>
      </c>
    </row>
    <row r="40" spans="1:9" ht="15" thickBot="1" x14ac:dyDescent="0.4">
      <c r="A40" s="355" t="s">
        <v>492</v>
      </c>
      <c r="B40" s="355"/>
      <c r="C40" s="266">
        <v>508.5</v>
      </c>
      <c r="D40" s="267">
        <v>4.7852497778295283E-3</v>
      </c>
      <c r="E40" s="268">
        <v>379.99999999999477</v>
      </c>
      <c r="F40" s="267">
        <v>0.52709942173369362</v>
      </c>
      <c r="G40" s="266">
        <v>2.5624651063873163</v>
      </c>
      <c r="H40" s="269">
        <v>345</v>
      </c>
      <c r="I40" s="267">
        <v>0.67839969985340598</v>
      </c>
    </row>
    <row r="41" spans="1:9" ht="15" thickTop="1" x14ac:dyDescent="0.35"/>
    <row r="42" spans="1:9" s="270" customFormat="1" ht="10.5" x14ac:dyDescent="0.25">
      <c r="A42" s="126"/>
    </row>
    <row r="47" spans="1:9" x14ac:dyDescent="0.35">
      <c r="B47" s="126"/>
    </row>
  </sheetData>
  <sheetProtection password="8806" sheet="1" objects="1" scenarios="1"/>
  <mergeCells count="1">
    <mergeCell ref="A40:B40"/>
  </mergeCells>
  <hyperlinks>
    <hyperlink ref="K1" location="'Spis treści'!A1" display="Spis treści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26</vt:i4>
      </vt:variant>
      <vt:variant>
        <vt:lpstr>Zakresy nazwane</vt:lpstr>
      </vt:variant>
      <vt:variant>
        <vt:i4>11</vt:i4>
      </vt:variant>
    </vt:vector>
  </HeadingPairs>
  <TitlesOfParts>
    <vt:vector size="37" baseType="lpstr">
      <vt:lpstr>Wprowadzenie</vt:lpstr>
      <vt:lpstr>Spis treści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'10'!Obszar_wydruku</vt:lpstr>
      <vt:lpstr>'11'!Obszar_wydruku</vt:lpstr>
      <vt:lpstr>'16'!Obszar_wydruku</vt:lpstr>
      <vt:lpstr>'17'!Obszar_wydruku</vt:lpstr>
      <vt:lpstr>'21'!Obszar_wydruku</vt:lpstr>
      <vt:lpstr>'23'!Obszar_wydruku</vt:lpstr>
      <vt:lpstr>'7'!Obszar_wydruku</vt:lpstr>
      <vt:lpstr>'8'!Obszar_wydruku</vt:lpstr>
      <vt:lpstr>'9'!Obszar_wydruku</vt:lpstr>
      <vt:lpstr>'Spis treści'!Obszar_wydruku</vt:lpstr>
      <vt:lpstr>Wprowadzenie!Obszar_wydruku</vt:lpstr>
    </vt:vector>
  </TitlesOfParts>
  <Company>ING Bank Śląski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