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2\4q2022\6. strona www\"/>
    </mc:Choice>
  </mc:AlternateContent>
  <workbookProtection workbookPassword="C980" lockStructure="1"/>
  <bookViews>
    <workbookView xWindow="0" yWindow="0" windowWidth="19200" windowHeight="7050" tabRatio="927"/>
  </bookViews>
  <sheets>
    <sheet name="spis treści" sheetId="33" r:id="rId1"/>
    <sheet name="1" sheetId="1" r:id="rId2"/>
    <sheet name="2" sheetId="3" r:id="rId3"/>
    <sheet name="3" sheetId="4" r:id="rId4"/>
    <sheet name="4" sheetId="5" r:id="rId5"/>
    <sheet name="5" sheetId="6" r:id="rId6"/>
    <sheet name="6" sheetId="9" r:id="rId7"/>
    <sheet name="7" sheetId="7" r:id="rId8"/>
    <sheet name="8" sheetId="8" r:id="rId9"/>
    <sheet name="9" sheetId="37" r:id="rId10"/>
    <sheet name="10" sheetId="10" r:id="rId11"/>
    <sheet name="11" sheetId="12" r:id="rId12"/>
    <sheet name="12" sheetId="13" r:id="rId13"/>
    <sheet name="13" sheetId="41" r:id="rId14"/>
    <sheet name="14" sheetId="14" r:id="rId15"/>
    <sheet name="15" sheetId="15" r:id="rId16"/>
    <sheet name="16" sheetId="16" r:id="rId17"/>
    <sheet name="17" sheetId="18" r:id="rId18"/>
    <sheet name="18" sheetId="19" r:id="rId19"/>
    <sheet name="19" sheetId="20" r:id="rId20"/>
    <sheet name="20" sheetId="21" r:id="rId21"/>
    <sheet name="21" sheetId="26" r:id="rId22"/>
    <sheet name="22" sheetId="22" r:id="rId23"/>
    <sheet name="23" sheetId="42" r:id="rId24"/>
    <sheet name="24" sheetId="23" r:id="rId25"/>
    <sheet name="25" sheetId="24" r:id="rId26"/>
    <sheet name="26" sheetId="25" r:id="rId27"/>
    <sheet name="27" sheetId="48" r:id="rId28"/>
    <sheet name="28" sheetId="49" r:id="rId29"/>
    <sheet name="29" sheetId="38" r:id="rId30"/>
    <sheet name="30" sheetId="39" r:id="rId31"/>
    <sheet name="31" sheetId="40" r:id="rId32"/>
    <sheet name="32" sheetId="34" r:id="rId33"/>
    <sheet name="33" sheetId="35" r:id="rId34"/>
    <sheet name="34" sheetId="36" r:id="rId35"/>
    <sheet name="35" sheetId="43" r:id="rId36"/>
    <sheet name="36" sheetId="44" r:id="rId37"/>
    <sheet name="37" sheetId="45" r:id="rId38"/>
    <sheet name="38" sheetId="47" r:id="rId39"/>
  </sheets>
  <externalReferences>
    <externalReference r:id="rId40"/>
    <externalReference r:id="rId41"/>
    <externalReference r:id="rId42"/>
  </externalReferences>
  <definedNames>
    <definedName name="_AMO_UniqueIdentifier" hidden="1">"'246ca71c-ff0c-4c82-8823-85e465711da3'"</definedName>
    <definedName name="_app3" localSheetId="30" hidden="1">{#N/A,#N/A,TRUE,"Sheet1"}</definedName>
    <definedName name="_app3" localSheetId="31" hidden="1">{#N/A,#N/A,TRUE,"Sheet1"}</definedName>
    <definedName name="_app3" localSheetId="33" hidden="1">{#N/A,#N/A,TRUE,"Sheet1"}</definedName>
    <definedName name="_app3" localSheetId="34" hidden="1">{#N/A,#N/A,TRUE,"Sheet1"}</definedName>
    <definedName name="_app3" localSheetId="9" hidden="1">{#N/A,#N/A,TRUE,"Sheet1"}</definedName>
    <definedName name="_app3" hidden="1">{#N/A,#N/A,TRUE,"Sheet1"}</definedName>
    <definedName name="_NWt2">[1]Tier2!$A$1</definedName>
    <definedName name="_Toc90458085" localSheetId="0">'spis treści'!$A$43</definedName>
    <definedName name="a" localSheetId="30" hidden="1">{#N/A,#N/A,TRUE,"Sheet1"}</definedName>
    <definedName name="a" localSheetId="31" hidden="1">{#N/A,#N/A,TRUE,"Sheet1"}</definedName>
    <definedName name="a" localSheetId="33" hidden="1">{#N/A,#N/A,TRUE,"Sheet1"}</definedName>
    <definedName name="a" localSheetId="34" hidden="1">{#N/A,#N/A,TRUE,"Sheet1"}</definedName>
    <definedName name="a" localSheetId="9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0" hidden="1">{#N/A,#N/A,TRUE,"Sheet1"}</definedName>
    <definedName name="balance" localSheetId="31" hidden="1">{#N/A,#N/A,TRUE,"Sheet1"}</definedName>
    <definedName name="balance" localSheetId="33" hidden="1">{#N/A,#N/A,TRUE,"Sheet1"}</definedName>
    <definedName name="balance" localSheetId="34" hidden="1">{#N/A,#N/A,TRUE,"Sheet1"}</definedName>
    <definedName name="balance" localSheetId="9" hidden="1">{#N/A,#N/A,TRUE,"Sheet1"}</definedName>
    <definedName name="balance" hidden="1">{#N/A,#N/A,TRUE,"Sheet1"}</definedName>
    <definedName name="balance1" localSheetId="30" hidden="1">{#N/A,#N/A,TRUE,"Sheet1"}</definedName>
    <definedName name="balance1" localSheetId="31" hidden="1">{#N/A,#N/A,TRUE,"Sheet1"}</definedName>
    <definedName name="balance1" localSheetId="33" hidden="1">{#N/A,#N/A,TRUE,"Sheet1"}</definedName>
    <definedName name="balance1" localSheetId="34" hidden="1">{#N/A,#N/A,TRUE,"Sheet1"}</definedName>
    <definedName name="balance1" localSheetId="9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9">'19'!$A$1:$J$12</definedName>
    <definedName name="_xlnm.Print_Area" localSheetId="2">'2'!$A$3:$D$120</definedName>
    <definedName name="_xlnm.Print_Area" localSheetId="21">'21'!$A$1:$S$22</definedName>
    <definedName name="_xlnm.Print_Area" localSheetId="24">'24'!$A$1:$E$23</definedName>
    <definedName name="_xlnm.Print_Area" localSheetId="30">'30'!$B$2:$D$9</definedName>
    <definedName name="_xlnm.Print_Area" localSheetId="6">'6'!$A$1:$C$18</definedName>
    <definedName name="_xlnm.Print_Area" localSheetId="7">'7'!$A$1:$D$63</definedName>
    <definedName name="_xlnm.Print_Area" localSheetId="8">'8'!$A$1:$C$16</definedName>
    <definedName name="P2buffer">[1]Settings!$G$57:$H$60</definedName>
    <definedName name="PC" localSheetId="30">#REF!</definedName>
    <definedName name="PC" localSheetId="31">#REF!</definedName>
    <definedName name="PC" localSheetId="9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2">'2'!$3:$3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0" hidden="1">{#N/A,#N/A,FALSE,"Market data _ Interest 3,12,60"}</definedName>
    <definedName name="wrn.Market._.data._._._.Interes." localSheetId="31" hidden="1">{#N/A,#N/A,FALSE,"Market data _ Interest 3,12,60"}</definedName>
    <definedName name="wrn.Market._.data._._._.Interes." localSheetId="33" hidden="1">{#N/A,#N/A,FALSE,"Market data _ Interest 3,12,60"}</definedName>
    <definedName name="wrn.Market._.data._._._.Interes." localSheetId="34" hidden="1">{#N/A,#N/A,FALSE,"Market data _ Interest 3,12,60"}</definedName>
    <definedName name="wrn.Market._.data._._._.Interes." localSheetId="9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0" hidden="1">{#N/A,#N/A,TRUE,"Sheet1"}</definedName>
    <definedName name="wrn.Market._.data._.Volatilities." localSheetId="31" hidden="1">{#N/A,#N/A,TRUE,"Sheet1"}</definedName>
    <definedName name="wrn.Market._.data._.Volatilities." localSheetId="33" hidden="1">{#N/A,#N/A,TRUE,"Sheet1"}</definedName>
    <definedName name="wrn.Market._.data._.Volatilities." localSheetId="34" hidden="1">{#N/A,#N/A,TRUE,"Sheet1"}</definedName>
    <definedName name="wrn.Market._.data._.Volatilities." localSheetId="9" hidden="1">{#N/A,#N/A,TRUE,"Sheet1"}</definedName>
    <definedName name="wrn.Market._.data._.Volatilities." hidden="1">{#N/A,#N/A,TRUE,"Sheet1"}</definedName>
    <definedName name="yearsFC">[1]Forecasts!$AD$7:$AW$7</definedName>
    <definedName name="Z_1DB48480_6711_40FB_9C4F_EB173E700CA0_.wvu.PrintArea" localSheetId="34" hidden="1">'34'!#REF!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7" l="1"/>
  <c r="C87" i="3"/>
  <c r="C45" i="3"/>
  <c r="C9" i="3"/>
  <c r="C14" i="3"/>
  <c r="C10" i="37"/>
  <c r="C4" i="37"/>
  <c r="C17" i="9"/>
  <c r="F13" i="24" l="1"/>
</calcChain>
</file>

<file path=xl/sharedStrings.xml><?xml version="1.0" encoding="utf-8"?>
<sst xmlns="http://schemas.openxmlformats.org/spreadsheetml/2006/main" count="2115" uniqueCount="1023">
  <si>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</si>
  <si>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</si>
  <si>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</si>
  <si>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</si>
  <si>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</si>
  <si>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</si>
  <si>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</si>
  <si>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</si>
  <si>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</si>
  <si>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</si>
  <si>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</si>
  <si>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</si>
  <si>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</si>
  <si>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</si>
  <si>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</si>
  <si>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</si>
  <si>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</si>
  <si>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</si>
  <si>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</si>
  <si>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</si>
  <si>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</si>
  <si>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</si>
  <si>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</si>
  <si>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</si>
  <si>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</si>
  <si>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</si>
  <si>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</si>
  <si>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</si>
  <si>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</si>
  <si>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</si>
  <si>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</si>
  <si>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</si>
  <si>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</si>
  <si>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</si>
  <si>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</si>
  <si>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</si>
  <si>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</si>
  <si>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</si>
  <si>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</si>
  <si>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</si>
  <si>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</si>
  <si>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</si>
  <si>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</si>
  <si>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</si>
  <si>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</si>
  <si>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</si>
  <si>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</si>
  <si>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</si>
  <si>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</si>
  <si>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</si>
  <si>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</si>
  <si>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</si>
  <si>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</si>
  <si>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</si>
  <si>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</si>
  <si>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</si>
  <si>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</si>
  <si>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</si>
  <si>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</si>
  <si>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</si>
  <si>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</si>
  <si>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</si>
  <si>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</si>
  <si>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</si>
  <si>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</si>
  <si>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</si>
  <si>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</si>
  <si>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</si>
  <si>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</si>
  <si>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</si>
  <si>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</si>
  <si>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</si>
  <si>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</si>
  <si>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</si>
  <si>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</si>
  <si>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</si>
  <si>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</si>
  <si>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</si>
  <si>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</si>
  <si>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</si>
  <si>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</si>
  <si>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</si>
  <si>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</si>
  <si>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</si>
  <si>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</si>
  <si>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</si>
  <si>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</si>
  <si>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</si>
  <si>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</si>
  <si>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</si>
  <si>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</si>
  <si>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</si>
  <si>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</si>
  <si>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</si>
  <si>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</si>
  <si>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</si>
  <si>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</si>
  <si>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p</t>
  </si>
  <si>
    <t>q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</si>
  <si>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</si>
  <si>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</si>
  <si>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</si>
  <si>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</si>
  <si>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</si>
  <si>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</si>
  <si>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</si>
  <si>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</si>
  <si>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</si>
  <si>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</si>
  <si>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</si>
  <si>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</si>
  <si>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</si>
  <si>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</si>
  <si>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</si>
  <si>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</si>
  <si>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</si>
  <si>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</si>
  <si>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</si>
  <si>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</si>
  <si>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</si>
  <si>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</si>
  <si>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</si>
  <si>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</si>
  <si>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</si>
  <si>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</si>
  <si>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</si>
  <si>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</si>
  <si>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</si>
  <si>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</si>
  <si>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</si>
  <si>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</si>
  <si>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</si>
  <si>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</si>
  <si>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</si>
  <si>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</si>
  <si>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</si>
  <si>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</si>
  <si>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</si>
  <si>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</si>
  <si>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</si>
  <si>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</si>
  <si>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</si>
  <si>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</si>
  <si>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Instrumenty kapitałowe i powiązane ażio emisyjne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</si>
  <si>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</si>
  <si>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</si>
  <si>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</si>
  <si>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</si>
  <si>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</si>
  <si>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</si>
  <si>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</si>
  <si>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</si>
  <si>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</si>
  <si>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</si>
  <si>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</si>
  <si>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</si>
  <si>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</si>
  <si>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</si>
  <si>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</si>
  <si>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</si>
  <si>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</si>
  <si>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</si>
  <si>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</si>
  <si>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</si>
  <si>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</si>
  <si>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</si>
  <si>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</si>
  <si>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</si>
  <si>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</si>
  <si>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</si>
  <si>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</si>
  <si>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</si>
  <si>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</si>
  <si>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</si>
  <si>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</si>
  <si>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</si>
  <si>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</si>
  <si>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</si>
  <si>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</si>
  <si>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</si>
  <si>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</si>
  <si>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</si>
  <si>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</si>
  <si>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</si>
  <si>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</si>
  <si>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</si>
  <si>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</si>
  <si>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</si>
  <si>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</si>
  <si>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</si>
  <si>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</si>
  <si>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</si>
  <si>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</si>
  <si>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</si>
  <si>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</si>
  <si>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</si>
  <si>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</si>
  <si>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</si>
  <si>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</si>
  <si>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</si>
  <si>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</si>
  <si>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</si>
  <si>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</si>
  <si>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</si>
  <si>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</si>
  <si>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</si>
  <si>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</si>
  <si>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</si>
  <si>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</si>
  <si>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</si>
  <si>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</si>
  <si>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</si>
  <si>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</si>
  <si>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</si>
  <si>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</si>
  <si>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</si>
  <si>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</si>
  <si>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</si>
  <si>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</si>
  <si>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</si>
  <si>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</si>
  <si>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</si>
  <si>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</si>
  <si>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</si>
  <si>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</si>
  <si>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</si>
  <si>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</si>
  <si>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</si>
  <si>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</si>
  <si>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</si>
  <si>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</si>
  <si>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</si>
  <si>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</si>
  <si>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</si>
  <si>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</si>
  <si>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</si>
  <si>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</si>
  <si>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</si>
  <si>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</si>
  <si>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</si>
  <si>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</si>
  <si>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</si>
  <si>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</si>
  <si>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</si>
  <si>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</si>
  <si>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</si>
  <si>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</si>
  <si>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</si>
  <si>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</si>
  <si>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</si>
  <si>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Odnośne ekspozycje kredytowe – ryzyko rynkowe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</si>
  <si>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</si>
  <si>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</si>
  <si>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</si>
  <si>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</si>
  <si>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</si>
  <si>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</si>
  <si>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Odnośne ekspozycje na ryzyko kredytowe – ryzyko kredytowe</t>
  </si>
  <si>
    <t xml:space="preserve">Odnośne ekspozycje kredytowe – pozycje sekurytyzacyjne w portfelu bankowym 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</si>
  <si>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</si>
  <si>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</si>
  <si>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</si>
  <si>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</si>
  <si>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</si>
  <si>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</si>
  <si>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</si>
  <si>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CCyB1 – Rozkład geograficzny odnośnych ekspozycji kredytowych na potrzeby obliczania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</si>
  <si>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</si>
  <si>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</si>
  <si>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</si>
  <si>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</si>
  <si>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</si>
  <si>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</si>
  <si>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</si>
  <si>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</si>
  <si>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</si>
  <si>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</si>
  <si>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</si>
  <si>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</si>
  <si>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</si>
  <si>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</si>
  <si>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</si>
  <si>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c) CRR)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</si>
  <si>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</si>
  <si>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</si>
  <si>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</si>
  <si>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</si>
  <si>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</si>
  <si>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</si>
  <si>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</si>
  <si>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</si>
  <si>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</si>
  <si>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</si>
  <si>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</si>
  <si>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</si>
  <si>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</si>
  <si>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</si>
  <si>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</si>
  <si>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</si>
  <si>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</si>
  <si>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</si>
  <si>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</si>
  <si>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</si>
  <si>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</si>
  <si>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</si>
  <si>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</si>
  <si>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</si>
  <si>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</si>
  <si>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</si>
  <si>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</si>
  <si>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</si>
  <si>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</si>
  <si>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</si>
  <si>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</si>
  <si>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</si>
  <si>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</si>
  <si>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</si>
  <si>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</si>
  <si>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</si>
  <si>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</si>
  <si>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 miary ekspozycji całkowitej zgodnie z art. 429a ust. 1 lit. c) CRR)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</si>
  <si>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</si>
  <si>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</si>
  <si>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</si>
  <si>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</si>
  <si>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</si>
  <si>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</si>
  <si>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</si>
  <si>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</si>
  <si>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</si>
  <si>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</si>
  <si>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</si>
  <si>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</si>
  <si>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</si>
  <si>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</si>
  <si>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</si>
  <si>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</si>
  <si>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</si>
  <si>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</si>
  <si>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</si>
  <si>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</si>
  <si>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</si>
  <si>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</si>
  <si>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</si>
  <si>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</si>
  <si>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</si>
  <si>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</si>
  <si>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</si>
  <si>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</si>
  <si>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</si>
  <si>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</si>
  <si>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</si>
  <si>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</si>
  <si>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</si>
  <si>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</si>
  <si>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</si>
  <si>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</si>
  <si>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</si>
  <si>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</si>
  <si>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</si>
  <si>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</si>
  <si>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</si>
  <si>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</si>
  <si>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</si>
  <si>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</si>
  <si>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</si>
  <si>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</si>
  <si>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</si>
  <si>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</si>
  <si>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</si>
  <si>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</si>
  <si>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</si>
  <si>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</si>
  <si>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</si>
  <si>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</si>
  <si>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</si>
  <si>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</si>
  <si>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</si>
  <si>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</si>
  <si>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</si>
  <si>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</si>
  <si>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</si>
  <si>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</si>
  <si>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</si>
  <si>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</si>
  <si>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</si>
  <si>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Wartość ważona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</si>
  <si>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</si>
  <si>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</si>
  <si>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</si>
  <si>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</si>
  <si>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</si>
  <si>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</si>
  <si>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</si>
  <si>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</si>
  <si>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</si>
  <si>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</si>
  <si>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</si>
  <si>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</si>
  <si>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</si>
  <si>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</si>
  <si>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</si>
  <si>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</si>
  <si>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</si>
  <si>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</si>
  <si>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</si>
  <si>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</si>
  <si>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</si>
  <si>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</si>
  <si>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</si>
  <si>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</si>
  <si>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</si>
  <si>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</si>
  <si>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</si>
  <si>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</si>
  <si>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</si>
  <si>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</si>
  <si>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</si>
  <si>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</si>
  <si>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</si>
  <si>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</si>
  <si>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</si>
  <si>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</si>
  <si>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</si>
  <si>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</si>
  <si>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</si>
  <si>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</si>
  <si>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</si>
  <si>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</si>
  <si>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</si>
  <si>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</si>
  <si>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</si>
  <si>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</si>
  <si>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</si>
  <si>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</si>
  <si>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</si>
  <si>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</si>
  <si>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</si>
  <si>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</si>
  <si>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</si>
  <si>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</si>
  <si>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</si>
  <si>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</si>
  <si>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</si>
  <si>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</si>
  <si>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</si>
  <si>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</si>
  <si>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</si>
  <si>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</si>
  <si>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</si>
  <si>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</si>
  <si>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</si>
  <si>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</si>
  <si>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</si>
  <si>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</si>
  <si>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</si>
  <si>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</si>
  <si>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</si>
  <si>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</si>
  <si>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</si>
  <si>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</si>
  <si>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</si>
  <si>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</si>
  <si>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</si>
  <si>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</si>
  <si>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</si>
  <si>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</si>
  <si>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</si>
  <si>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</si>
  <si>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</si>
  <si>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</si>
  <si>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</si>
  <si>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</si>
  <si>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</si>
  <si>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</si>
  <si>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</si>
  <si>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</si>
  <si>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</si>
  <si>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</si>
  <si>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</si>
  <si>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</si>
  <si>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</si>
  <si>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</si>
  <si>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</si>
  <si>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</si>
  <si>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</si>
  <si>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</si>
  <si>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</si>
  <si>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</si>
  <si>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</si>
  <si>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</si>
  <si>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</si>
  <si>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</si>
  <si>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</si>
  <si>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</si>
  <si>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</si>
  <si>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</si>
  <si>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</si>
  <si>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</si>
  <si>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</si>
  <si>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Skumulowane ujemne zmiany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</si>
  <si>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</si>
  <si>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</si>
  <si>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</si>
  <si>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</si>
  <si>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</si>
  <si>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</si>
  <si>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</si>
  <si>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</si>
  <si>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</si>
  <si>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</si>
  <si>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</si>
  <si>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</si>
  <si>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</si>
  <si>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</si>
  <si>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Aktywa ważone ryzykiem i zagęszczenie aktywów ważonych ryzykiem</t>
  </si>
  <si>
    <t>Ekspozycje bilansowe</t>
  </si>
  <si>
    <t>Aktywa ważone ryzykiem</t>
  </si>
  <si>
    <t xml:space="preserve">Zagęszczenie aktywów ważonych ryzykiem (%) 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</si>
  <si>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</si>
  <si>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</si>
  <si>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</si>
  <si>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</si>
  <si>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</si>
  <si>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związane ze szczególnie wysokim ryzykiem</t>
  </si>
  <si>
    <t>Ekspozycje w postaci obligacji zabezpieczonych</t>
  </si>
  <si>
    <t>Ekspozycje wobec instytucji i przedsiębiorstw posiadających krótkoterminową ocenę kredytową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</si>
  <si>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</si>
  <si>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</si>
  <si>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</si>
  <si>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</si>
  <si>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</si>
  <si>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</si>
  <si>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</si>
  <si>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Ekspozycje z tytułu jednostek uczestnictwa lub udziałów w przedsiębiorstwach zbiorowego inwestowania</t>
  </si>
  <si>
    <t>Zaawansowana metoda IRB (A-IRB)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</si>
  <si>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</si>
  <si>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</si>
  <si>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</si>
  <si>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</si>
  <si>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</si>
  <si>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</si>
  <si>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</si>
  <si>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</si>
  <si>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</si>
  <si>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</si>
  <si>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</si>
  <si>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</si>
  <si>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</si>
  <si>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</si>
  <si>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</si>
  <si>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</si>
  <si>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</si>
  <si>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</si>
  <si>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</si>
  <si>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</si>
  <si>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</si>
  <si>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</si>
  <si>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</si>
  <si>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</si>
  <si>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</si>
  <si>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</si>
  <si>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</si>
  <si>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Ogółem (wszystkie kategorie ekspozycji)</t>
  </si>
  <si>
    <t>Wzór EU CR6 – Metoda IRB – Ekspozycje na ryzyko kredytowe w podziale na kategorie ekspozycji i zakresy wartości PD</t>
  </si>
  <si>
    <t>W tym ekspozycje detaliczne wobec MŚP zabezpieczone nieruchomością</t>
  </si>
  <si>
    <t>W tym ekspozycje detaliczne wobec podmiotów niebędących MŚP, zabezpieczone nieruchomością</t>
  </si>
  <si>
    <t>W tym kwalifikowane odnawialne ekspozycje detaliczne</t>
  </si>
  <si>
    <t>W tym inne ekspozycje detaliczne wobec MŚP</t>
  </si>
  <si>
    <t>W tym inne ekspozycje detaliczne wobec podmiotów niebędących MŚP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</si>
  <si>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</si>
  <si>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</si>
  <si>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Rzeczywista kwota ekspozycji ważonej ryzykiem</t>
  </si>
  <si>
    <t>Ekspozycje objęte metodą F-IRB</t>
  </si>
  <si>
    <t>Ekspozycje wobec rządów centralnych i banków centralnych</t>
  </si>
  <si>
    <t xml:space="preserve">Ekspozycje wobec przedsiębiorstw </t>
  </si>
  <si>
    <t>W tym ekspozycje wobec przedsiębiorstw – MŚP</t>
  </si>
  <si>
    <t>W tym ekspozycje wobec przedsiębiorstw – związane z kredytowaniem specjalistycznym</t>
  </si>
  <si>
    <t>Ekspozycje objęte metodą A-IRB</t>
  </si>
  <si>
    <t xml:space="preserve">W tym ekspozycje detaliczne wobec MŚP zabezpieczone nieruchomością 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</si>
  <si>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</si>
  <si>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</si>
  <si>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</si>
  <si>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</si>
  <si>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>W tym ekspozycje wobec przedsiębiorstw – Inne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</si>
  <si>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</si>
  <si>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</si>
  <si>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</si>
  <si>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</si>
  <si>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</si>
  <si>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</si>
  <si>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</si>
  <si>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</si>
  <si>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</si>
  <si>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</si>
  <si>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</si>
  <si>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</si>
  <si>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</si>
  <si>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</si>
  <si>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</si>
  <si>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</si>
  <si>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</si>
  <si>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</si>
  <si>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</si>
  <si>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</si>
  <si>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</si>
  <si>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</si>
  <si>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</si>
  <si>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</si>
  <si>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</si>
  <si>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</si>
  <si>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</si>
  <si>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</si>
  <si>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</si>
  <si>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</si>
  <si>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</si>
  <si>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</si>
  <si>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</si>
  <si>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</si>
  <si>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</si>
  <si>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</si>
  <si>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</si>
  <si>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</si>
  <si>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</si>
  <si>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</si>
  <si>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</si>
  <si>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</si>
  <si>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</si>
  <si>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</si>
  <si>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</si>
  <si>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</si>
  <si>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</si>
  <si>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</si>
  <si>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</si>
  <si>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</si>
  <si>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</si>
  <si>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</si>
  <si>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</si>
  <si>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</si>
  <si>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</si>
  <si>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</si>
  <si>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</si>
  <si>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</si>
  <si>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Wymogi w zakresie funduszy własnych: wagi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</si>
  <si>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</si>
  <si>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</si>
  <si>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</si>
  <si>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</si>
  <si>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</si>
  <si>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</si>
  <si>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Ekspozycje objęte działaniami stosowanymi w odpowiedzi na kryzys spowodowany przez COVID-19</t>
  </si>
  <si>
    <t>Wzór 1: Kredyty i zaliczki objęte moratoriami ustawowymi i pozaustawowymi</t>
  </si>
  <si>
    <t>Wzór 2: Podział kredytów i zaliczek objętych moratoriami ustawowymi i pozaustawowymi według rezydualnego terminu moratoriów</t>
  </si>
  <si>
    <t>Wzór 3: Nowo udzielone kredyty i zaliczki w ramach nowych programów gwarancji publicznych wprowadzanych w odpowiedzi na kryzys spowodowany przez COVID-19</t>
  </si>
  <si>
    <t>Numer zakładki</t>
  </si>
  <si>
    <t>Spis treści</t>
  </si>
  <si>
    <t xml:space="preserve">Skumulowana utrata wartości, skumulowane ujemne zmiany wartości godziwej z tytułu ryzyka kredytowego </t>
  </si>
  <si>
    <t xml:space="preserve">Wartość bilansowa brutto </t>
  </si>
  <si>
    <t xml:space="preserve">Obsługiwane </t>
  </si>
  <si>
    <t xml:space="preserve">Nieobsługiwane </t>
  </si>
  <si>
    <t>Wpływy do 
ekspozycji nieobsługiwanych</t>
  </si>
  <si>
    <t>W tym:
 ekspozycje objęte działaniami restrukturyzacyjnymi</t>
  </si>
  <si>
    <t>W tym:
instrumenty, w przypadku których nastąpił znaczny wzrost ryzyka kredytowego od momentu ich początkowego ujęcia, lecz które nie są dotknięte utratą wartości ze względu na ryzyko kredytowe (faza 2)</t>
  </si>
  <si>
    <t xml:space="preserve">W tym:
istnieje małe prawdopodobieństwo wywiązania się z zobowiązania, ale zobowiązanie nie jest przeterminowane albo jest przeterminowane &lt; = 90 dni </t>
  </si>
  <si>
    <t>Kredyty i zaliczki objęte moratorium</t>
  </si>
  <si>
    <t>w tym: gospodarstwa domowe</t>
  </si>
  <si>
    <t xml:space="preserve">   w tym: zabezpieczone nieruchomościami 
   mieszkalnymi</t>
  </si>
  <si>
    <t>w tym: przedsiębiorstwa niefinansowe</t>
  </si>
  <si>
    <t xml:space="preserve">   w tym: małe i średnie przedsiębiorstwa</t>
  </si>
  <si>
    <t xml:space="preserve">   w tym: zabezpieczone nieruchomościami 
   komercyjnymi</t>
  </si>
  <si>
    <t>W tym:
moratoria ustawowe</t>
  </si>
  <si>
    <t>W tym:
wygasłe</t>
  </si>
  <si>
    <t>Rezydualny termin moratoriów</t>
  </si>
  <si>
    <t>&lt;= 3 miesiące</t>
  </si>
  <si>
    <t>&gt; 3 miesiące
&lt;= 6 miesięcy</t>
  </si>
  <si>
    <t>&gt; 6 miesięcy
&lt;= 9 miesięcy</t>
  </si>
  <si>
    <t>&gt; 9 miesięcy
&lt;= 12 miesięcy</t>
  </si>
  <si>
    <t>&gt; 1 rok</t>
  </si>
  <si>
    <t>Kredyty i zaliczki, w odniesieniu do których zaproponowano moratorium</t>
  </si>
  <si>
    <t>Kredyty i zaliczki objęte moratorium (przyznane)</t>
  </si>
  <si>
    <t>Maksymalna uznawalna kwota gwarancji</t>
  </si>
  <si>
    <t>Otrzymane gwarancje publiczne</t>
  </si>
  <si>
    <t>Nowo udzielone kredyty i zaliczki objęte programami gwarancji publicznych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</si>
  <si>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</si>
  <si>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</si>
  <si>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</si>
  <si>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</si>
  <si>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</si>
  <si>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</si>
  <si>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</si>
  <si>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</si>
  <si>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</si>
  <si>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</si>
  <si>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</si>
  <si>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</si>
  <si>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</si>
  <si>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</si>
  <si>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</si>
  <si>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</si>
  <si>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</si>
  <si>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</si>
  <si>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</si>
  <si>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</si>
  <si>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</si>
  <si>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</si>
  <si>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</si>
  <si>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</si>
  <si>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</si>
  <si>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</si>
  <si>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</si>
  <si>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</si>
  <si>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</si>
  <si>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CCR2 – Transakcje podlegające wymogom w zakresie funduszy własnych z tytułu ryzyka związanego z korektą wyceny kredytowej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</si>
  <si>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</si>
  <si>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</si>
  <si>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</si>
  <si>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</si>
  <si>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</si>
  <si>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</si>
  <si>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</si>
  <si>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</si>
  <si>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</si>
  <si>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</si>
  <si>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</si>
  <si>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</si>
  <si>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</si>
  <si>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</si>
  <si>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</si>
  <si>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</si>
  <si>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</si>
  <si>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w tym pakiety kompensowania, dla których istnieją umowy o kompensowaniu międzyproduktowym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</si>
  <si>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</si>
  <si>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</si>
  <si>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</si>
  <si>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r>
      <rPr>
        <sz val="8"/>
        <color theme="1"/>
        <rFont val="ING Me Narrow"/>
        <charset val="238"/>
      </rPr>
      <t xml:space="preserve">Wartość </t>
    </r>
    <r>
      <rPr>
        <i/>
        <sz val="8"/>
        <color theme="1"/>
        <rFont val="ING Me Narrow"/>
        <charset val="238"/>
      </rPr>
      <t>alfa</t>
    </r>
    <r>
      <rPr>
        <sz val="8"/>
        <color theme="1"/>
        <rFont val="ING Me Narrow"/>
        <charset val="238"/>
      </rPr>
      <t xml:space="preserve"> stosowana do obliczania regulacyjnej wartości ekspozycji</t>
    </r>
  </si>
  <si>
    <t>EU4</t>
  </si>
  <si>
    <t>Transakcje objęte metodą zaawansowaną ogółem</t>
  </si>
  <si>
    <t xml:space="preserve">   (i) wartość zagrożona (z uwzględnieniem mnożnika ×3)</t>
  </si>
  <si>
    <t xml:space="preserve">   (ii) wartość zagrożona w warunkach skrajnych (z uwzględnieniem mnożnika ×3)</t>
  </si>
  <si>
    <t>Transakcje podlegające metodzie standardowej</t>
  </si>
  <si>
    <t>Transakcje objęte metodą alternatywną (w oparciu o metodę wyceny pierwotnej ekspozycji)</t>
  </si>
  <si>
    <t xml:space="preserve">Transakcje podlegające wymogom w zakresie funduszy własnych z tytułu ryzyka związanego z korektą wyceny kredytowej – ogółem </t>
  </si>
  <si>
    <t>Wzór EU CCR2 – Transakcje podlegające wymogom w zakresie funduszy własnych z tytułu ryzyka związanego z korektą wyceny kredytowej</t>
  </si>
  <si>
    <t>Skala PD</t>
  </si>
  <si>
    <t>Instytucje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</si>
  <si>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</si>
  <si>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</si>
  <si>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</si>
  <si>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</si>
  <si>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</si>
  <si>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</si>
  <si>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</si>
  <si>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Podsuma</t>
  </si>
  <si>
    <t>Przedsiębiorstwa - kredytowanie specjalistyczne</t>
  </si>
  <si>
    <t>Przedsiębiorstwa - MŚP</t>
  </si>
  <si>
    <t>Inne przedsiębiorstwa</t>
  </si>
  <si>
    <t>Łącznie (wszystkie portfele)</t>
  </si>
  <si>
    <t>100,00 (Default)</t>
  </si>
  <si>
    <t>100,00 (Default))</t>
  </si>
  <si>
    <t xml:space="preserve">Kasa, środki w Banku Centralnym </t>
  </si>
  <si>
    <t>Kredyty i inne należności udzielone innym bankom</t>
  </si>
  <si>
    <t>Aktywa finansowe wyceniane według wartości godziwej przez wynik finansowy</t>
  </si>
  <si>
    <t> 4</t>
  </si>
  <si>
    <t>Pochodne instrumenty zabezpieczające</t>
  </si>
  <si>
    <t> 5</t>
  </si>
  <si>
    <t>Inwestycyjne papiery wartościowe</t>
  </si>
  <si>
    <t> 6</t>
  </si>
  <si>
    <t>Kredyty i inne należności udzielone klientom wyceniane według zamortyzowanego kosztu</t>
  </si>
  <si>
    <t> 7</t>
  </si>
  <si>
    <t>Inwestycje w jednostki stowarzyszone wyceniane metodą praw własności</t>
  </si>
  <si>
    <t> 8</t>
  </si>
  <si>
    <t> 9</t>
  </si>
  <si>
    <t>Wartości niematerialne</t>
  </si>
  <si>
    <t> 10</t>
  </si>
  <si>
    <t> 11</t>
  </si>
  <si>
    <t> 12</t>
  </si>
  <si>
    <t>Aktywa z tytułu odroczonego podatku dochodowego</t>
  </si>
  <si>
    <t> 13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</si>
  <si>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</si>
  <si>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</si>
  <si>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</si>
  <si>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</si>
  <si>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</si>
  <si>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</si>
  <si>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</si>
  <si>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</si>
  <si>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>Rezerwa z tytułu odroczonego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</si>
  <si>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</si>
  <si>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</si>
  <si>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</si>
  <si>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</si>
  <si>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</si>
  <si>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</si>
  <si>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</si>
  <si>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</si>
  <si>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</si>
  <si>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</si>
  <si>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</si>
  <si>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</si>
  <si>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</si>
  <si>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</si>
  <si>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</si>
  <si>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</si>
  <si>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</si>
  <si>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</si>
  <si>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</si>
  <si>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</si>
  <si>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</si>
  <si>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3.1</t>
  </si>
  <si>
    <t>3.2</t>
  </si>
  <si>
    <t>3.3</t>
  </si>
  <si>
    <t>4.1</t>
  </si>
  <si>
    <t>4.2</t>
  </si>
  <si>
    <t>4.3</t>
  </si>
  <si>
    <t>4.4</t>
  </si>
  <si>
    <t>4.5</t>
  </si>
  <si>
    <t>Polska</t>
  </si>
  <si>
    <t>Czechy</t>
  </si>
  <si>
    <t>Hongkong</t>
  </si>
  <si>
    <t>Luksemburg</t>
  </si>
  <si>
    <t>Norwegia</t>
  </si>
  <si>
    <t>Słowacja</t>
  </si>
  <si>
    <t>Wskaźnik 
bufora antycyklicznego (%)</t>
  </si>
  <si>
    <t>przejściowy</t>
  </si>
  <si>
    <t xml:space="preserve">     w tym: akcja zwykła</t>
  </si>
  <si>
    <t xml:space="preserve">     w tym: agio</t>
  </si>
  <si>
    <t>Ujawnienie wartości średnich</t>
  </si>
  <si>
    <t>Średnia dziennych wartości aktywów z tytułu SFT brutto, po korekcie z tytułu transakcji księgowych sprzedaży oraz po odliczeniu kwot powiązanych zobowiązań gotówkowych i należności gotówkowych</t>
  </si>
  <si>
    <t>Wartość na koniec kwartału aktywów z tytułu SFT brutto, po korekcie z tytułu transakcji księgowych sprzedaży oraz po odliczeniu kwot powiązanych zobowiązań gotówkowych i należności gotówkowych</t>
  </si>
  <si>
    <t>Miara ekspozycji całkowitej (w tym wpływ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</si>
  <si>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30a</t>
  </si>
  <si>
    <t>Miara ekspozycji całkowitej (z wyłączeniem wpływu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</si>
  <si>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Wskaźnik dźwigni (w tym wpływ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</si>
  <si>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>31a</t>
  </si>
  <si>
    <t>Wskaźnik dźwigni (z wyłączeniem wpływu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</si>
  <si>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>Wzór EU CQ3: Jakość kredytowa przeterminowanych ekspozycji obsługiwanych i nieobsługiwanych w podziale według liczby dni przeterminowania</t>
  </si>
  <si>
    <t>nieprzeterminowane lub przeterminowane o ≤ 30 dni</t>
  </si>
  <si>
    <t>Przeterminowane o &gt; 30 dni ≤ 90 dni</t>
  </si>
  <si>
    <t>Z małym prawdopodobieństwem spłaty, które nie są przeterminowane lub są przeterminowane o ≤ 90 dni</t>
  </si>
  <si>
    <t xml:space="preserve">Przeterminowane
&gt; 90 dni
≤ 180 dni
</t>
  </si>
  <si>
    <t xml:space="preserve">Przeterminowane
&gt; 180 dni
≤1 rok
</t>
  </si>
  <si>
    <t xml:space="preserve">Przeterminowane
&gt; 1 rok ≤ 2 lata
</t>
  </si>
  <si>
    <t xml:space="preserve">Przeterminowane
&gt; 2 lata ≤ 5 lat
</t>
  </si>
  <si>
    <t xml:space="preserve">Przeterminowane
&gt; 5 lat ≤ 7 lat
</t>
  </si>
  <si>
    <t>Przeterminowane o &gt; 7 lat</t>
  </si>
  <si>
    <t xml:space="preserve">      W tym MŚP</t>
  </si>
  <si>
    <t>Wzór EU CR6-A – Zakres stosowania metody IRB i metody standardowej</t>
  </si>
  <si>
    <t>Wartość ekspozycji w rozumieniu art. 166 CRR w odniesieniu do ekspozycji według metody IRB</t>
  </si>
  <si>
    <t>Całkowita wartość ekspozycji w odniesieniu do ekspozycji według metody standardowej i według metody IRB</t>
  </si>
  <si>
    <t>Odsetek całkowitej wartości ekspozycji podlegający stałemu zastosowaniu częściowemu metody standardowej (%)</t>
  </si>
  <si>
    <t>Odsetek całkowitej wartości ekspozycji według metody IRB (%)</t>
  </si>
  <si>
    <t>Odsetek całkowitej wartości ekspozycji objętej planem wdrożenia metody (%)</t>
  </si>
  <si>
    <t xml:space="preserve">Ekspozycje wobec rządów centralnych lub banków centralnych </t>
  </si>
  <si>
    <t>1.1</t>
  </si>
  <si>
    <t xml:space="preserve">W tym ekspozycje wobec samorządów regionalnych lub władz lokalnych </t>
  </si>
  <si>
    <t>1.2</t>
  </si>
  <si>
    <t xml:space="preserve">W tym ekspozycje wobec podmiotów sektora publicznego </t>
  </si>
  <si>
    <t>W tym ekspozycje wobec przedsiębiorstw – Kredytowanie specjalistyczne, z wyłączeniem kredytowania objętego metodą klasyfikacji</t>
  </si>
  <si>
    <t>W tym ekspozycje wobec przedsiębiorstw – Kredytowanie specjalistyczne objęte metodą klasyfikacji</t>
  </si>
  <si>
    <t>Inne aktywa niegenerujące zobowiązania kredytowego</t>
  </si>
  <si>
    <t xml:space="preserve">Ogółem </t>
  </si>
  <si>
    <t xml:space="preserve">EU REM1 – Wynagrodzenie przyznane za dany rok obrachunkowy </t>
  </si>
  <si>
    <t>EU REM2 – Płatności specjalne na rzecz pracowników, których działalność zawodowa ma istotny wpływ na profil ryzyka instytucji (określony personel)</t>
  </si>
  <si>
    <t xml:space="preserve">EU REM3 – Wynagrodzenie odroczone </t>
  </si>
  <si>
    <t>EU REM5 – Informacje na temat wynagrodzenia pracowników, których działalność zawodowa ma istotny wpływ na profil ryzyka instytucji (określony personel)</t>
  </si>
  <si>
    <t>Polityka zmiennych składników wynagrodzeń</t>
  </si>
  <si>
    <t xml:space="preserve">Wzór EU REM1 – Wynagrodzenie przyznane za dany rok obrachunkowy </t>
  </si>
  <si>
    <t>Funkcja nadzorcza organu zarządzającego</t>
  </si>
  <si>
    <t xml:space="preserve">Funkcja zarządcza organu zarządzającego </t>
  </si>
  <si>
    <t>Pozostali członkowie kadry kierowniczej wyższego szczebla</t>
  </si>
  <si>
    <t>Pozostały określony personel</t>
  </si>
  <si>
    <t>Wynagrodzenie stałe</t>
  </si>
  <si>
    <t>Liczba pracowników należących do określonego personelu</t>
  </si>
  <si>
    <t>Wynagrodzenie stałe ogółem</t>
  </si>
  <si>
    <t xml:space="preserve">   W tym: w formie środków pieniężnych</t>
  </si>
  <si>
    <t xml:space="preserve">   (Nie ma zastosowania w UE)</t>
  </si>
  <si>
    <t xml:space="preserve">   W tym: akcje lub odpowiadające im tytuły własności</t>
  </si>
  <si>
    <t xml:space="preserve">   W tym: instrumenty związane z akcjami lub równoważne instrumenty niepieniężne </t>
  </si>
  <si>
    <t>EU-5x</t>
  </si>
  <si>
    <t xml:space="preserve">   W tym: inne instrumenty</t>
  </si>
  <si>
    <t xml:space="preserve">   W tym: inne formy</t>
  </si>
  <si>
    <t>Wynagrodzenie zmienne</t>
  </si>
  <si>
    <t>Wynagrodzenie zmienne ogółem</t>
  </si>
  <si>
    <t xml:space="preserve">     W tym: odroczone</t>
  </si>
  <si>
    <t>EU-13a</t>
  </si>
  <si>
    <t>EU-14a</t>
  </si>
  <si>
    <t>EU-13b</t>
  </si>
  <si>
    <t>EU-14b</t>
  </si>
  <si>
    <t>EU-14x</t>
  </si>
  <si>
    <t>EU-14y</t>
  </si>
  <si>
    <t>Wynagrodzenie ogółem (2 + 10)</t>
  </si>
  <si>
    <t>Wzór EU REM2 – Płatności specjalne na rzecz pracowników, których działalność zawodowa ma istotny wpływ na profil ryzyka instytucji (określony personel)</t>
  </si>
  <si>
    <t xml:space="preserve">Gwarantowane wypłaty wynagrodzenia zmiennego </t>
  </si>
  <si>
    <t>Gwarantowane wypłaty wynagrodzenia zmiennego – liczba pracowników należących do określonego personelu</t>
  </si>
  <si>
    <t>Gwarantowane wypłaty wynagrodzenia zmiennego – kwota łączna</t>
  </si>
  <si>
    <t>Odprawy przyznane w poprzednich okresach i wypłacone w danym roku obrachunkowym</t>
  </si>
  <si>
    <t>Odprawy przyznane w poprzednich okresach i wypłacone w danym roku obrachunkowym – liczba pracowników należących do określonego personelu</t>
  </si>
  <si>
    <t>Odprawy przyznane w poprzednich okresach i wypłacone w danym roku obrachunkowym – kwota łączna</t>
  </si>
  <si>
    <t>Odprawy przyznane w danym roku obrachunkowym</t>
  </si>
  <si>
    <t>Odprawy przyznane w danym roku obrachunkowym – liczba pracowników należących do określonego personelu</t>
  </si>
  <si>
    <t>Odprawy przyznane w danym roku obrachunkowym – kwota łączna</t>
  </si>
  <si>
    <t xml:space="preserve">   W tym odprawy wypłacone w danym roku obrachunkowym </t>
  </si>
  <si>
    <t xml:space="preserve">   W tym odprawy odroczone</t>
  </si>
  <si>
    <t xml:space="preserve">   W tym odprawy wypłacone w danym roku obrachunkowym, które nie są uwzględniane w górnym pułapie 
   premii</t>
  </si>
  <si>
    <t xml:space="preserve">   W tym najwyższa wypłata przyznana jednej osobie</t>
  </si>
  <si>
    <t xml:space="preserve">Wzór EU REM3 – Wynagrodzenie odroczone </t>
  </si>
  <si>
    <t>EU - g</t>
  </si>
  <si>
    <t>EU - h</t>
  </si>
  <si>
    <t>Łączna kwota odroczonego wynagrodzenia przyznanego za poprzednie okresy wykonywania obowiązków</t>
  </si>
  <si>
    <t xml:space="preserve">
W tym kwota wynagrodzenia przysługującego w danym roku obrachunkowym</t>
  </si>
  <si>
    <t xml:space="preserve">
W tym kwota wynagrodzenia przysługującego w kolejnych latach obrachunkowych</t>
  </si>
  <si>
    <t>Kwota korekty z tytułu wyników dokonanej w danym roku obrachunkowym w celu uwzględnienia odroczonych wynagrodzeń przysługujących w danym roku obrachunkowym</t>
  </si>
  <si>
    <t>Kwota korekty z tytułu wyników dokonanej w danym roku obrachunkowym w celu uwzględnienia odroczonych wynagrodzeń przysługujących w przyszłych latach wykonywania obowiązków</t>
  </si>
  <si>
    <t>Łączna kwota korekty w ciągu danego roku obrachunkowego wynikająca z pośrednich korekt ex post (tj. zmiany wartości odroczonych wynagrodzeń wynikające ze zmian cen instrumentów)</t>
  </si>
  <si>
    <t xml:space="preserve">Łączna kwota odroczonych wynagrodzeń przyznanych przed danym rokiem obrachunkowym i faktycznie wypłaconych w danym roku obrachunkowym </t>
  </si>
  <si>
    <t>Łączna kwota odroczonych wynagrodzeń przyznanego za poprzedni okres wykonywania obowiązków, które przysługuje, ale podlega okresom zatrzymania</t>
  </si>
  <si>
    <t>W formie środków pieniężnych</t>
  </si>
  <si>
    <t>Akcje lub odpowiadające im tytuły własności</t>
  </si>
  <si>
    <t xml:space="preserve">Instrumenty związane z akcjami lub równoważne instrumenty niepieniężne </t>
  </si>
  <si>
    <t>Inne instrumenty</t>
  </si>
  <si>
    <t>Inne formy</t>
  </si>
  <si>
    <t>Funkcja zarządcza organu zarządzającego</t>
  </si>
  <si>
    <t>Łączna kwota</t>
  </si>
  <si>
    <t>Wzór EU REM5 – Informacje na temat wynagrodzenia pracowników, których działalność zawodowa ma istotny wpływ na profil ryzyka instytucji (określony personel)</t>
  </si>
  <si>
    <t xml:space="preserve">a </t>
  </si>
  <si>
    <t>Wynagrodzenie organu zarządzającego</t>
  </si>
  <si>
    <t>Obszary działalności</t>
  </si>
  <si>
    <t>Organ zarządzający ogółem</t>
  </si>
  <si>
    <t>Bankowość inwestycyjna</t>
  </si>
  <si>
    <t>Bankowość detaliczna</t>
  </si>
  <si>
    <t>Zarządzanie aktywami</t>
  </si>
  <si>
    <t>Funkcje korporacyjne</t>
  </si>
  <si>
    <t>Wszystkie pozostałe</t>
  </si>
  <si>
    <t>Łączna liczba pracowników należących do określonego personelu</t>
  </si>
  <si>
    <t xml:space="preserve">   W tym: członkowie organu zarządzającego</t>
  </si>
  <si>
    <t xml:space="preserve">   W tym: pozostali członkowie kadry kierowniczej wyższego szczebla</t>
  </si>
  <si>
    <t xml:space="preserve">   W tym: pozostały określony personel</t>
  </si>
  <si>
    <t>Łączne wynagrodzenie określonego personelu</t>
  </si>
  <si>
    <t xml:space="preserve">   W tym: wynagrodzenie zmienne </t>
  </si>
  <si>
    <t xml:space="preserve">   W tym: wynagrodzenie stałe </t>
  </si>
  <si>
    <t xml:space="preserve">    W tym gwarantowane wypłaty wynagrodzenia zmiennego dokonywane w danym roku obrachunkowym, 
    które nie są uwzględniane w górnym pułapie premii</t>
  </si>
  <si>
    <t>Liczba dłużników na koniec poprzedniego roku</t>
  </si>
  <si>
    <t>Zaobserwowana średnia wartość współczynnika niewykonania zobowiązania (%)</t>
  </si>
  <si>
    <t>Średnia wartość PD (%)</t>
  </si>
  <si>
    <t>Średni
historyczny
roczny
współczynnik niewykonania zobowiązania (%)</t>
  </si>
  <si>
    <t>W tym liczba
dłużników, którzy nie wykonali zobowiązania w ciągu roku</t>
  </si>
  <si>
    <t>średnia wartość PD (%)</t>
  </si>
  <si>
    <t>100,00 (domyślnie)</t>
  </si>
  <si>
    <t>Ekwiwalent ratingu
zewnętrznego</t>
  </si>
  <si>
    <t>Wzór EU CR9 – Metoda IRB – Weryfikacja historyczna wartości PD w podziale na kategorie ekspozycji (stała skala PD)</t>
  </si>
  <si>
    <t>Wzór EU CR9.1 – Metoda IRB – Weryfikacja historyczna wartości PD w podziale na kategorie ekspozycji (tylko w przypadku oszacowań PD zgodnie z art. 180 ust. 1 lit. f) CRR)</t>
  </si>
  <si>
    <t>EU CR9 – Metoda IRB – Weryfikacja historyczna wartości PD w podziale na kategorie ekspozycji (stała skala PD)</t>
  </si>
  <si>
    <t>EU CR9.1 – Metoda IRB – Weryfikacja historyczna wartości PD w podziale na kategorie ekspozycji (tylko w przypadku oszacowań PD zgodnie z art. 180 ust. 1 lit. f) CRR)</t>
  </si>
  <si>
    <t>Bułgaria</t>
  </si>
  <si>
    <t>Średnia wartość 
PD (%)</t>
  </si>
  <si>
    <t>Aktywa stanowiące zabezpieczenie zobowiązań</t>
  </si>
  <si>
    <t>-</t>
  </si>
  <si>
    <t>Ogółem (w tym ekspozycje objęte metodą F-IRB i ekspozycje objęte metodą A-IRB)</t>
  </si>
  <si>
    <t>Funkcja nadzorcza organu zarządzającego *</t>
  </si>
  <si>
    <t>Pozostały 
określony personel</t>
  </si>
  <si>
    <t>* Rada Nadzorcza dzieli się na członków zależnych i niezależnych. Tylko jedna grupa otrzymuje wynagrodzenie. W tabeli zostali wykazani wszyscy członkowie Rady Nadzorczej w danym roku obrachunkowym.</t>
  </si>
  <si>
    <t>W tym 1250 % RW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</si>
  <si>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</si>
  <si>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</si>
  <si>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</si>
  <si>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31.03.2022</t>
    </r>
  </si>
  <si>
    <t>A</t>
  </si>
  <si>
    <t>B</t>
  </si>
  <si>
    <t>C</t>
  </si>
  <si>
    <t>W tym metoda standardowa</t>
  </si>
  <si>
    <t>Kapitał podstawowy Tier 1, gdyby nie stosowano tymczasowego traktowania niezrealizowanych zysków i strat wycenianych według wartości godziwej przez inne całkowite dochody zgodnie z art. 468 rozporządzenia CRR</t>
  </si>
  <si>
    <t>Kapitał Tier 1, gdyby nie stosowano tymczasowego traktowania niezrealizowanych zysków i strat wycenianych według wartości godziwej przez inne całkowite dochody zgodnie z art. 468 rozporządzenia CRR</t>
  </si>
  <si>
    <t>Łączny kapitał, gdyby nie stosowano tymczasowego traktowania niezrealizowanych zysków i strat wycenianych według wartości godziwej przez inne całkowite dochody zgodnie z art. 468 rozporządzenia CRR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</si>
  <si>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</t>
  </si>
  <si>
    <t>Kapitał Tier 1 (jako procent kwoty ekspozycji na ryzyko), gdyby nie stosowano tymczasowego traktowania niezrealizowanych zysków i strat wycenianych według wartości godziwej przez inne całkowite dochody zgodnie z art. 468 rozporządzenia CRR</t>
  </si>
  <si>
    <t>Łączny kapitał (jako procent kwoty ekspozycji na ryzyko), gdyby nie stosowano tymczasowego traktowania niezrealizowanych zysków i strat wycenianych według wartości godziwej przez inne całkowite dochody zgodnie z art. 468 rozporządzenia CRR</t>
  </si>
  <si>
    <t>Wskaźnik dźwigni finansowej, gdyby nie stosowano tymczasowego traktowania niezrealizowanych zysków i strat wycenianych według wartości godziwej przez inne całkowite dochody zgodnie z art. 468 rozporządzenia CRR</t>
  </si>
  <si>
    <t>Dania</t>
  </si>
  <si>
    <t>Islandia</t>
  </si>
  <si>
    <t>Wielka Brytania</t>
  </si>
  <si>
    <t>Rumunia</t>
  </si>
  <si>
    <t>Szwecja</t>
  </si>
  <si>
    <t>0.024495 do 0.034641</t>
  </si>
  <si>
    <t>AA</t>
  </si>
  <si>
    <t>0.034641 do 0.044721</t>
  </si>
  <si>
    <t>AA-</t>
  </si>
  <si>
    <t>0.044721 do 0.054895</t>
  </si>
  <si>
    <t>A+</t>
  </si>
  <si>
    <t>0.054895 do 0.073277</t>
  </si>
  <si>
    <t>0.073277 do 0.109839</t>
  </si>
  <si>
    <t>A-</t>
  </si>
  <si>
    <t>0.109839 do 0.169317</t>
  </si>
  <si>
    <t>BBB+</t>
  </si>
  <si>
    <t>0.169317 do 0.268413</t>
  </si>
  <si>
    <t>BBB</t>
  </si>
  <si>
    <t>0.268413 do 0.437566</t>
  </si>
  <si>
    <t>BBB-</t>
  </si>
  <si>
    <t>0.437566 do 0.733556</t>
  </si>
  <si>
    <t>BB+</t>
  </si>
  <si>
    <t>0.733556 do 1.264652</t>
  </si>
  <si>
    <t>BB</t>
  </si>
  <si>
    <t>1.264652 do 2.242098</t>
  </si>
  <si>
    <t>BB-</t>
  </si>
  <si>
    <t>2.242098 do 4.087772</t>
  </si>
  <si>
    <t>B+</t>
  </si>
  <si>
    <t>4.087772 do 7.664182</t>
  </si>
  <si>
    <t>7.664182 do 14.777182</t>
  </si>
  <si>
    <t>B-</t>
  </si>
  <si>
    <t>14.777182 do 22.728231</t>
  </si>
  <si>
    <t>CCC</t>
  </si>
  <si>
    <t>22.728231 do 29.580399</t>
  </si>
  <si>
    <t>CC</t>
  </si>
  <si>
    <t>29.580399 do 100</t>
  </si>
  <si>
    <t>  </t>
  </si>
  <si>
    <t/>
  </si>
  <si>
    <t>Aktywa z tytułu bieżącego podatku dochodowego</t>
  </si>
  <si>
    <t>Estonia</t>
  </si>
  <si>
    <t>W tym 
etap 1</t>
  </si>
  <si>
    <t>W tym 
etap 2</t>
  </si>
  <si>
    <t>W tym 
etap 3</t>
  </si>
  <si>
    <t>30 do &lt;100</t>
  </si>
  <si>
    <t>w tym: 
restrukturyzowane</t>
  </si>
  <si>
    <t>Niezależne 
funkcje kontroli wewnętrznej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</si>
</sst>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_-* #,##0.0\ _z_ł_-;\-* #,##0.0\ _z_ł_-;_-* &quot;-&quot;??\ _z_ł_-;_-@_-"/>
    <numFmt numFmtId="171" formatCode="0.0000"/>
    <numFmt numFmtId="172" formatCode="0.00000"/>
    <numFmt numFmtId="173" formatCode="_-* #,##0_-;\-* #,##0_-;_-* &quot;-&quot;??_-;_-@_-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1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333333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u/>
      <sz val="8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b/>
      <sz val="12"/>
      <color theme="0"/>
      <name val="ING Me Narrow"/>
      <charset val="238"/>
    </font>
    <font>
      <sz val="9"/>
      <color rgb="FFFF0000"/>
      <name val="ING Me Narrow"/>
      <charset val="238"/>
    </font>
    <font>
      <b/>
      <sz val="7"/>
      <color theme="0"/>
      <name val="ING Me Narrow"/>
      <charset val="238"/>
    </font>
    <font>
      <sz val="8"/>
      <color theme="8"/>
      <name val="ING Me Narrow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/>
      <right style="medium">
        <color theme="0" tint="-0.249977111117893"/>
      </right>
      <top/>
      <bottom/>
      <diagonal/>
    </border>
    <border>
      <left/>
      <right style="medium">
        <color theme="0" tint="-0.249977111117893"/>
      </right>
      <top/>
      <bottom style="medium">
        <color theme="0" tint="-0.24994659260841701"/>
      </bottom>
      <diagonal/>
    </border>
    <border>
      <left/>
      <right style="medium">
        <color theme="0" tint="-0.249977111117893"/>
      </right>
      <top style="medium">
        <color theme="0" tint="-0.24994659260841701"/>
      </top>
      <bottom/>
      <diagonal/>
    </border>
    <border>
      <left/>
      <right style="medium">
        <color theme="0" tint="-0.249977111117893"/>
      </right>
      <top/>
      <bottom style="thick">
        <color theme="0" tint="-0.24994659260841701"/>
      </bottom>
      <diagonal/>
    </border>
    <border>
      <left/>
      <right style="medium">
        <color theme="0" tint="-0.249977111117893"/>
      </right>
      <top style="thick">
        <color theme="0" tint="-0.24994659260841701"/>
      </top>
      <bottom/>
      <diagonal/>
    </border>
    <border>
      <left/>
      <right/>
      <top/>
      <bottom style="medium">
        <color rgb="FFBFBFBF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4659260841701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4659260841701"/>
      </bottom>
      <diagonal/>
    </border>
    <border>
      <left style="medium">
        <color theme="0" tint="-0.249977111117893"/>
      </left>
      <right/>
      <top style="thick">
        <color theme="0" tint="-0.34998626667073579"/>
      </top>
      <bottom style="medium">
        <color theme="0" tint="-0.249977111117893"/>
      </bottom>
      <diagonal/>
    </border>
    <border>
      <left/>
      <right/>
      <top style="thick">
        <color theme="0" tint="-0.34998626667073579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 style="thick">
        <color theme="0" tint="-0.34998626667073579"/>
      </bottom>
      <diagonal/>
    </border>
    <border>
      <left style="medium">
        <color theme="0" tint="-0.249977111117893"/>
      </left>
      <right/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thick">
        <color theme="0" tint="-0.34998626667073579"/>
      </bottom>
      <diagonal/>
    </border>
    <border>
      <left/>
      <right/>
      <top style="thick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/>
      <bottom style="double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34998626667073579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34998626667073579"/>
      </bottom>
      <diagonal/>
    </border>
    <border>
      <left/>
      <right/>
      <top style="medium">
        <color theme="0" tint="-0.249977111117893"/>
      </top>
      <bottom style="medium">
        <color theme="0" tint="-0.34998626667073579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34998626667073579"/>
      </bottom>
      <diagonal/>
    </border>
    <border>
      <left/>
      <right style="medium">
        <color theme="0" tint="-0.249977111117893"/>
      </right>
      <top style="medium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34998626667073579"/>
      </top>
      <bottom style="medium">
        <color theme="0" tint="-0.249977111117893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18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0" fillId="0" borderId="0" applyNumberFormat="0" applyFill="0" applyBorder="0" applyAlignment="0" applyProtection="0"/>
    <xf numFmtId="0" fontId="29" fillId="0" borderId="0"/>
    <xf numFmtId="0" fontId="6" fillId="0" borderId="0"/>
    <xf numFmtId="43" fontId="29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29" fillId="0" borderId="0"/>
    <xf numFmtId="0" fontId="1" fillId="0" borderId="0"/>
    <xf numFmtId="167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881">
    <xf numFmtId="0" fontId="0" fillId="0" borderId="0" xfId="0"/>
    <xf numFmtId="0" fontId="7" fillId="0" borderId="0" xfId="0" applyFont="1"/>
    <xf numFmtId="0" fontId="10" fillId="0" borderId="0" xfId="0" applyFont="1"/>
    <xf numFmtId="0" fontId="14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7" fillId="0" borderId="0" xfId="0" applyFont="1" applyFill="1"/>
    <xf numFmtId="0" fontId="15" fillId="0" borderId="0" xfId="0" applyFont="1" applyFill="1"/>
    <xf numFmtId="0" fontId="12" fillId="0" borderId="0" xfId="0" applyFont="1" applyFill="1"/>
    <xf numFmtId="0" fontId="7" fillId="0" borderId="0" xfId="0" applyFont="1" applyBorder="1"/>
    <xf numFmtId="0" fontId="13" fillId="0" borderId="0" xfId="0" applyFont="1" applyBorder="1" applyAlignment="1">
      <alignment vertical="center" wrapText="1"/>
    </xf>
    <xf numFmtId="0" fontId="12" fillId="0" borderId="0" xfId="0" applyFo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0" xfId="0" applyFont="1"/>
    <xf numFmtId="0" fontId="7" fillId="0" borderId="0" xfId="0" applyFont="1"/>
    <xf numFmtId="0" fontId="7" fillId="7" borderId="0" xfId="0" applyFont="1" applyFill="1"/>
    <xf numFmtId="0" fontId="7" fillId="7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7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7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25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 indent="1"/>
    </xf>
    <xf numFmtId="0" fontId="9" fillId="0" borderId="3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vertical="center" wrapText="1"/>
    </xf>
    <xf numFmtId="0" fontId="27" fillId="9" borderId="0" xfId="0" applyFont="1" applyFill="1" applyAlignment="1">
      <alignment horizontal="left"/>
    </xf>
    <xf numFmtId="0" fontId="13" fillId="0" borderId="4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3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justify"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justify"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horizontal="justify" vertical="center" wrapText="1"/>
    </xf>
    <xf numFmtId="0" fontId="16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0" borderId="3" xfId="0" applyFont="1" applyBorder="1"/>
    <xf numFmtId="0" fontId="7" fillId="0" borderId="4" xfId="0" applyFont="1" applyFill="1" applyBorder="1"/>
    <xf numFmtId="0" fontId="12" fillId="0" borderId="3" xfId="1" applyFont="1" applyFill="1" applyBorder="1" applyAlignment="1">
      <alignment horizontal="left" vertical="center" wrapText="1" indent="1"/>
    </xf>
    <xf numFmtId="0" fontId="7" fillId="0" borderId="3" xfId="0" applyFont="1" applyBorder="1" applyAlignment="1">
      <alignment horizontal="left"/>
    </xf>
    <xf numFmtId="0" fontId="7" fillId="0" borderId="3" xfId="0" quotePrefix="1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/>
    </xf>
    <xf numFmtId="0" fontId="7" fillId="0" borderId="3" xfId="0" applyFont="1" applyFill="1" applyBorder="1"/>
    <xf numFmtId="0" fontId="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wrapText="1"/>
    </xf>
    <xf numFmtId="0" fontId="24" fillId="0" borderId="0" xfId="4" quotePrefix="1" applyFont="1" applyFill="1" applyBorder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9" fillId="4" borderId="4" xfId="0" applyFont="1" applyFill="1" applyBorder="1" applyAlignment="1">
      <alignment vertical="center" wrapText="1"/>
    </xf>
    <xf numFmtId="0" fontId="13" fillId="4" borderId="3" xfId="0" applyFont="1" applyFill="1" applyBorder="1" applyAlignment="1">
      <alignment vertical="center" wrapText="1"/>
    </xf>
    <xf numFmtId="0" fontId="9" fillId="4" borderId="4" xfId="0" applyFont="1" applyFill="1" applyBorder="1" applyAlignment="1">
      <alignment horizontal="left" vertical="center" wrapText="1" indent="1"/>
    </xf>
    <xf numFmtId="0" fontId="13" fillId="4" borderId="3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4" borderId="4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3" fillId="4" borderId="4" xfId="0" applyFont="1" applyFill="1" applyBorder="1" applyAlignment="1">
      <alignment horizontal="left" vertical="center" wrapText="1"/>
    </xf>
    <xf numFmtId="0" fontId="13" fillId="4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vertical="center"/>
    </xf>
    <xf numFmtId="0" fontId="9" fillId="4" borderId="5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 indent="2"/>
    </xf>
    <xf numFmtId="0" fontId="7" fillId="0" borderId="4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Border="1" applyAlignment="1">
      <alignment vertical="center" wrapText="1"/>
    </xf>
    <xf numFmtId="0" fontId="8" fillId="0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vertical="center" wrapText="1"/>
    </xf>
    <xf numFmtId="0" fontId="20" fillId="0" borderId="3" xfId="0" applyFont="1" applyFill="1" applyBorder="1" applyAlignment="1">
      <alignment horizontal="left" vertical="center" wrapText="1" indent="2"/>
    </xf>
    <xf numFmtId="0" fontId="20" fillId="0" borderId="4" xfId="0" applyFont="1" applyFill="1" applyBorder="1" applyAlignment="1">
      <alignment horizontal="left" vertical="center" wrapText="1" indent="2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horizontal="left" vertical="center" wrapText="1" indent="2"/>
    </xf>
    <xf numFmtId="0" fontId="20" fillId="0" borderId="4" xfId="0" applyFont="1" applyFill="1" applyBorder="1" applyAlignment="1">
      <alignment horizontal="left" vertical="center" wrapText="1" indent="4"/>
    </xf>
    <xf numFmtId="0" fontId="8" fillId="0" borderId="3" xfId="0" applyFont="1" applyFill="1" applyBorder="1" applyAlignment="1">
      <alignment horizontal="left" vertical="center"/>
    </xf>
    <xf numFmtId="0" fontId="7" fillId="7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20" fillId="4" borderId="3" xfId="0" applyNumberFormat="1" applyFont="1" applyFill="1" applyBorder="1" applyAlignment="1">
      <alignment horizontal="left" vertical="center" wrapText="1"/>
    </xf>
    <xf numFmtId="49" fontId="20" fillId="4" borderId="4" xfId="0" applyNumberFormat="1" applyFont="1" applyFill="1" applyBorder="1" applyAlignment="1">
      <alignment horizontal="left" vertical="center" wrapText="1"/>
    </xf>
    <xf numFmtId="0" fontId="21" fillId="0" borderId="0" xfId="0" applyFont="1" applyBorder="1" applyAlignment="1">
      <alignment vertical="center"/>
    </xf>
    <xf numFmtId="0" fontId="14" fillId="0" borderId="0" xfId="0" applyFont="1" applyBorder="1"/>
    <xf numFmtId="0" fontId="14" fillId="0" borderId="3" xfId="0" applyFont="1" applyBorder="1"/>
    <xf numFmtId="0" fontId="12" fillId="0" borderId="0" xfId="0" applyFont="1" applyBorder="1"/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/>
    <xf numFmtId="0" fontId="12" fillId="0" borderId="4" xfId="0" applyFont="1" applyBorder="1" applyAlignment="1">
      <alignment vertic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vertical="center" wrapText="1"/>
    </xf>
    <xf numFmtId="0" fontId="9" fillId="7" borderId="3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left" wrapText="1"/>
    </xf>
    <xf numFmtId="0" fontId="7" fillId="7" borderId="0" xfId="0" applyFont="1" applyFill="1" applyAlignment="1">
      <alignment horizontal="left"/>
    </xf>
    <xf numFmtId="0" fontId="7" fillId="7" borderId="4" xfId="0" applyFont="1" applyFill="1" applyBorder="1" applyAlignment="1">
      <alignment horizontal="left" vertical="center" wrapText="1"/>
    </xf>
    <xf numFmtId="0" fontId="7" fillId="7" borderId="4" xfId="0" applyFont="1" applyFill="1" applyBorder="1" applyAlignment="1">
      <alignment vertical="center" wrapText="1"/>
    </xf>
    <xf numFmtId="0" fontId="8" fillId="7" borderId="3" xfId="0" applyFont="1" applyFill="1" applyBorder="1" applyAlignment="1">
      <alignment horizontal="left" vertical="center" wrapText="1"/>
    </xf>
    <xf numFmtId="0" fontId="22" fillId="7" borderId="0" xfId="0" applyFont="1" applyFill="1" applyBorder="1" applyAlignment="1">
      <alignment horizontal="left" vertical="center" wrapText="1" indent="3"/>
    </xf>
    <xf numFmtId="0" fontId="7" fillId="7" borderId="4" xfId="0" applyFont="1" applyFill="1" applyBorder="1" applyAlignment="1">
      <alignment wrapText="1"/>
    </xf>
    <xf numFmtId="0" fontId="22" fillId="7" borderId="4" xfId="0" applyFont="1" applyFill="1" applyBorder="1" applyAlignment="1">
      <alignment horizontal="left" vertical="center" wrapText="1" indent="3"/>
    </xf>
    <xf numFmtId="0" fontId="27" fillId="9" borderId="0" xfId="0" applyFont="1" applyFill="1" applyAlignment="1">
      <alignment wrapText="1"/>
    </xf>
    <xf numFmtId="0" fontId="9" fillId="0" borderId="3" xfId="0" applyFont="1" applyFill="1" applyBorder="1" applyAlignment="1">
      <alignment horizontal="right" vertical="center" wrapText="1"/>
    </xf>
    <xf numFmtId="0" fontId="20" fillId="0" borderId="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left"/>
    </xf>
    <xf numFmtId="0" fontId="8" fillId="0" borderId="3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6" fillId="0" borderId="3" xfId="0" applyFont="1" applyFill="1" applyBorder="1"/>
    <xf numFmtId="0" fontId="15" fillId="0" borderId="0" xfId="0" applyFont="1" applyFill="1" applyBorder="1"/>
    <xf numFmtId="0" fontId="18" fillId="0" borderId="0" xfId="0" applyFont="1" applyFill="1"/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wrapText="1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wrapText="1"/>
    </xf>
    <xf numFmtId="0" fontId="9" fillId="0" borderId="5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7" fillId="0" borderId="3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/>
    </xf>
    <xf numFmtId="164" fontId="26" fillId="7" borderId="8" xfId="5" applyNumberFormat="1" applyFont="1" applyFill="1" applyBorder="1" applyAlignment="1">
      <alignment horizontal="right" vertical="center" wrapText="1"/>
    </xf>
    <xf numFmtId="0" fontId="7" fillId="0" borderId="3" xfId="0" applyFont="1" applyBorder="1" applyAlignment="1">
      <alignment horizontal="right"/>
    </xf>
    <xf numFmtId="0" fontId="7" fillId="0" borderId="3" xfId="0" applyFont="1" applyBorder="1" applyAlignment="1">
      <alignment horizontal="right" vertical="center"/>
    </xf>
    <xf numFmtId="0" fontId="7" fillId="0" borderId="9" xfId="0" applyFont="1" applyFill="1" applyBorder="1"/>
    <xf numFmtId="0" fontId="9" fillId="0" borderId="9" xfId="0" applyFont="1" applyFill="1" applyBorder="1" applyAlignment="1">
      <alignment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/>
    </xf>
    <xf numFmtId="0" fontId="7" fillId="7" borderId="0" xfId="6" applyFont="1" applyFill="1"/>
    <xf numFmtId="0" fontId="7" fillId="7" borderId="0" xfId="6" applyFont="1" applyFill="1" applyAlignment="1">
      <alignment wrapText="1"/>
    </xf>
    <xf numFmtId="0" fontId="15" fillId="7" borderId="0" xfId="6" applyFont="1" applyFill="1"/>
    <xf numFmtId="0" fontId="7" fillId="7" borderId="0" xfId="6" applyFont="1" applyFill="1" applyAlignment="1">
      <alignment horizontal="right" vertical="center" wrapText="1"/>
    </xf>
    <xf numFmtId="0" fontId="7" fillId="7" borderId="10" xfId="6" applyFont="1" applyFill="1" applyBorder="1" applyAlignment="1">
      <alignment horizontal="right" vertical="center" wrapText="1"/>
    </xf>
    <xf numFmtId="0" fontId="7" fillId="7" borderId="11" xfId="6" applyFont="1" applyFill="1" applyBorder="1" applyAlignment="1">
      <alignment horizontal="right" vertical="center" wrapText="1"/>
    </xf>
    <xf numFmtId="0" fontId="7" fillId="7" borderId="0" xfId="6" applyFont="1" applyFill="1" applyAlignment="1">
      <alignment horizontal="right" vertical="top" wrapText="1"/>
    </xf>
    <xf numFmtId="0" fontId="7" fillId="7" borderId="11" xfId="6" applyFont="1" applyFill="1" applyBorder="1" applyAlignment="1">
      <alignment vertical="center" wrapText="1"/>
    </xf>
    <xf numFmtId="165" fontId="7" fillId="7" borderId="11" xfId="6" applyNumberFormat="1" applyFont="1" applyFill="1" applyBorder="1" applyAlignment="1">
      <alignment horizontal="right" vertical="center"/>
    </xf>
    <xf numFmtId="0" fontId="12" fillId="0" borderId="0" xfId="8" applyFont="1"/>
    <xf numFmtId="0" fontId="7" fillId="7" borderId="0" xfId="6" applyFont="1" applyFill="1" applyBorder="1" applyAlignment="1">
      <alignment horizontal="right" vertical="center" wrapText="1"/>
    </xf>
    <xf numFmtId="0" fontId="7" fillId="7" borderId="0" xfId="6" applyFont="1" applyFill="1" applyBorder="1" applyAlignment="1">
      <alignment vertical="center" wrapText="1"/>
    </xf>
    <xf numFmtId="3" fontId="7" fillId="7" borderId="11" xfId="6" applyNumberFormat="1" applyFont="1" applyFill="1" applyBorder="1" applyAlignment="1">
      <alignment horizontal="right" vertical="center"/>
    </xf>
    <xf numFmtId="165" fontId="7" fillId="3" borderId="11" xfId="6" applyNumberFormat="1" applyFont="1" applyFill="1" applyBorder="1" applyAlignment="1">
      <alignment horizontal="right" vertical="center"/>
    </xf>
    <xf numFmtId="0" fontId="12" fillId="0" borderId="0" xfId="9" applyFont="1"/>
    <xf numFmtId="0" fontId="7" fillId="7" borderId="0" xfId="6" applyFont="1" applyFill="1" applyBorder="1" applyAlignment="1">
      <alignment horizontal="center" vertical="center" wrapText="1"/>
    </xf>
    <xf numFmtId="0" fontId="7" fillId="7" borderId="12" xfId="6" applyFont="1" applyFill="1" applyBorder="1" applyAlignment="1">
      <alignment horizontal="right" vertical="center" wrapText="1"/>
    </xf>
    <xf numFmtId="0" fontId="8" fillId="7" borderId="11" xfId="6" applyFont="1" applyFill="1" applyBorder="1" applyAlignment="1">
      <alignment vertical="center" wrapText="1"/>
    </xf>
    <xf numFmtId="0" fontId="31" fillId="0" borderId="0" xfId="8" applyFont="1" applyAlignment="1">
      <alignment wrapText="1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166" fontId="8" fillId="10" borderId="11" xfId="10" applyNumberFormat="1" applyFont="1" applyFill="1" applyBorder="1" applyAlignment="1">
      <alignment horizontal="left" vertical="center" wrapText="1"/>
    </xf>
    <xf numFmtId="0" fontId="7" fillId="7" borderId="11" xfId="8" applyFont="1" applyFill="1" applyBorder="1" applyAlignment="1">
      <alignment horizontal="left" vertical="center" wrapText="1"/>
    </xf>
    <xf numFmtId="0" fontId="7" fillId="7" borderId="11" xfId="8" applyFont="1" applyFill="1" applyBorder="1" applyAlignment="1">
      <alignment vertical="center" wrapText="1"/>
    </xf>
    <xf numFmtId="165" fontId="7" fillId="7" borderId="11" xfId="8" applyNumberFormat="1" applyFont="1" applyFill="1" applyBorder="1" applyAlignment="1">
      <alignment vertical="center" wrapText="1"/>
    </xf>
    <xf numFmtId="165" fontId="8" fillId="10" borderId="11" xfId="10" applyNumberFormat="1" applyFont="1" applyFill="1" applyBorder="1" applyAlignment="1">
      <alignment horizontal="left" vertical="center" wrapText="1"/>
    </xf>
    <xf numFmtId="18" fontId="7" fillId="7" borderId="11" xfId="8" applyNumberFormat="1" applyFont="1" applyFill="1" applyBorder="1" applyAlignment="1">
      <alignment horizontal="left" vertical="center" wrapText="1"/>
    </xf>
    <xf numFmtId="0" fontId="32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5" fillId="9" borderId="0" xfId="5" applyFont="1" applyFill="1" applyBorder="1" applyAlignment="1">
      <alignment vertical="center" wrapText="1"/>
    </xf>
    <xf numFmtId="0" fontId="27" fillId="9" borderId="0" xfId="5" applyFont="1" applyFill="1" applyBorder="1" applyAlignment="1">
      <alignment horizontal="center" vertical="center" wrapText="1"/>
    </xf>
    <xf numFmtId="0" fontId="7" fillId="0" borderId="6" xfId="5" applyFont="1" applyBorder="1" applyAlignment="1">
      <alignment vertical="center" wrapText="1"/>
    </xf>
    <xf numFmtId="0" fontId="27" fillId="9" borderId="0" xfId="0" applyFont="1" applyFill="1" applyBorder="1"/>
    <xf numFmtId="0" fontId="27" fillId="9" borderId="0" xfId="5" applyFont="1" applyFill="1" applyBorder="1" applyAlignment="1">
      <alignment vertical="center" wrapText="1"/>
    </xf>
    <xf numFmtId="0" fontId="12" fillId="7" borderId="4" xfId="0" applyFont="1" applyFill="1" applyBorder="1" applyAlignment="1">
      <alignment horizontal="left" vertical="center" wrapText="1"/>
    </xf>
    <xf numFmtId="0" fontId="7" fillId="0" borderId="0" xfId="13" applyFont="1" applyBorder="1"/>
    <xf numFmtId="0" fontId="7" fillId="0" borderId="0" xfId="13" applyFont="1" applyBorder="1" applyAlignment="1">
      <alignment vertical="center" wrapText="1"/>
    </xf>
    <xf numFmtId="0" fontId="7" fillId="0" borderId="0" xfId="13" applyFont="1" applyBorder="1" applyAlignment="1">
      <alignment horizontal="center" vertical="center"/>
    </xf>
    <xf numFmtId="0" fontId="7" fillId="0" borderId="0" xfId="13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wrapText="1"/>
    </xf>
    <xf numFmtId="0" fontId="12" fillId="0" borderId="4" xfId="13" applyFont="1" applyFill="1" applyBorder="1" applyAlignment="1">
      <alignment horizontal="left" vertical="center" wrapText="1"/>
    </xf>
    <xf numFmtId="0" fontId="12" fillId="0" borderId="4" xfId="13" applyFont="1" applyBorder="1" applyAlignment="1">
      <alignment vertical="center" wrapText="1"/>
    </xf>
    <xf numFmtId="0" fontId="7" fillId="0" borderId="4" xfId="13" applyFont="1" applyBorder="1" applyAlignment="1">
      <alignment vertical="center" wrapText="1"/>
    </xf>
    <xf numFmtId="0" fontId="17" fillId="0" borderId="4" xfId="13" applyFont="1" applyBorder="1" applyAlignment="1">
      <alignment vertical="center" wrapText="1"/>
    </xf>
    <xf numFmtId="0" fontId="7" fillId="0" borderId="0" xfId="14" applyFont="1"/>
    <xf numFmtId="0" fontId="31" fillId="7" borderId="0" xfId="14" applyFont="1" applyFill="1" applyAlignment="1">
      <alignment wrapText="1"/>
    </xf>
    <xf numFmtId="0" fontId="8" fillId="0" borderId="0" xfId="14" applyFont="1"/>
    <xf numFmtId="0" fontId="26" fillId="4" borderId="0" xfId="14" applyFont="1" applyFill="1" applyBorder="1" applyAlignment="1">
      <alignment vertical="center" wrapText="1"/>
    </xf>
    <xf numFmtId="0" fontId="9" fillId="4" borderId="0" xfId="14" applyFont="1" applyFill="1" applyBorder="1" applyAlignment="1">
      <alignment horizontal="right" vertical="center" wrapText="1"/>
    </xf>
    <xf numFmtId="0" fontId="9" fillId="4" borderId="11" xfId="14" applyFont="1" applyFill="1" applyBorder="1" applyAlignment="1">
      <alignment horizontal="left" vertical="center" wrapText="1"/>
    </xf>
    <xf numFmtId="0" fontId="9" fillId="4" borderId="11" xfId="14" applyFont="1" applyFill="1" applyBorder="1" applyAlignment="1">
      <alignment vertical="center" wrapText="1"/>
    </xf>
    <xf numFmtId="165" fontId="9" fillId="7" borderId="11" xfId="14" applyNumberFormat="1" applyFont="1" applyFill="1" applyBorder="1" applyAlignment="1">
      <alignment horizontal="right" vertical="center" wrapText="1"/>
    </xf>
    <xf numFmtId="165" fontId="9" fillId="3" borderId="11" xfId="14" applyNumberFormat="1" applyFont="1" applyFill="1" applyBorder="1" applyAlignment="1">
      <alignment horizontal="right" vertical="center" wrapText="1"/>
    </xf>
    <xf numFmtId="0" fontId="36" fillId="0" borderId="0" xfId="14" applyFont="1" applyAlignment="1">
      <alignment vertical="center"/>
    </xf>
    <xf numFmtId="165" fontId="15" fillId="0" borderId="0" xfId="14" applyNumberFormat="1" applyFont="1"/>
    <xf numFmtId="0" fontId="31" fillId="0" borderId="0" xfId="14" applyFont="1" applyAlignment="1">
      <alignment wrapText="1"/>
    </xf>
    <xf numFmtId="0" fontId="7" fillId="7" borderId="0" xfId="14" applyFont="1" applyFill="1" applyBorder="1"/>
    <xf numFmtId="0" fontId="37" fillId="7" borderId="0" xfId="14" applyFont="1" applyFill="1" applyAlignment="1">
      <alignment vertical="center" wrapText="1"/>
    </xf>
    <xf numFmtId="0" fontId="7" fillId="7" borderId="10" xfId="14" applyFont="1" applyFill="1" applyBorder="1" applyAlignment="1">
      <alignment horizontal="center" vertical="center" wrapText="1"/>
    </xf>
    <xf numFmtId="0" fontId="12" fillId="7" borderId="0" xfId="14" applyFont="1" applyFill="1" applyAlignment="1">
      <alignment vertical="center" wrapText="1"/>
    </xf>
    <xf numFmtId="0" fontId="7" fillId="7" borderId="0" xfId="14" applyFont="1" applyFill="1" applyAlignment="1">
      <alignment horizontal="right" vertical="center" wrapText="1"/>
    </xf>
    <xf numFmtId="165" fontId="7" fillId="7" borderId="11" xfId="14" applyNumberFormat="1" applyFont="1" applyFill="1" applyBorder="1" applyAlignment="1">
      <alignment horizontal="right" vertical="center" wrapText="1"/>
    </xf>
    <xf numFmtId="10" fontId="7" fillId="7" borderId="11" xfId="14" applyNumberFormat="1" applyFont="1" applyFill="1" applyBorder="1" applyAlignment="1">
      <alignment horizontal="right" vertical="center" wrapText="1"/>
    </xf>
    <xf numFmtId="165" fontId="7" fillId="7" borderId="11" xfId="14" applyNumberFormat="1" applyFont="1" applyFill="1" applyBorder="1" applyAlignment="1">
      <alignment vertical="center" wrapText="1"/>
    </xf>
    <xf numFmtId="167" fontId="7" fillId="7" borderId="12" xfId="15" applyFont="1" applyFill="1" applyBorder="1" applyAlignment="1">
      <alignment horizontal="right" vertical="center" wrapText="1"/>
    </xf>
    <xf numFmtId="0" fontId="8" fillId="7" borderId="13" xfId="14" applyFont="1" applyFill="1" applyBorder="1" applyAlignment="1">
      <alignment vertical="center" wrapText="1"/>
    </xf>
    <xf numFmtId="165" fontId="8" fillId="7" borderId="13" xfId="14" applyNumberFormat="1" applyFont="1" applyFill="1" applyBorder="1" applyAlignment="1">
      <alignment horizontal="right" vertical="center" wrapText="1"/>
    </xf>
    <xf numFmtId="10" fontId="8" fillId="7" borderId="13" xfId="14" applyNumberFormat="1" applyFont="1" applyFill="1" applyBorder="1" applyAlignment="1">
      <alignment horizontal="right" vertical="center" wrapText="1"/>
    </xf>
    <xf numFmtId="165" fontId="8" fillId="7" borderId="13" xfId="14" applyNumberFormat="1" applyFont="1" applyFill="1" applyBorder="1" applyAlignment="1">
      <alignment vertical="center" wrapText="1"/>
    </xf>
    <xf numFmtId="10" fontId="7" fillId="7" borderId="10" xfId="14" applyNumberFormat="1" applyFont="1" applyFill="1" applyBorder="1" applyAlignment="1">
      <alignment horizontal="right" vertical="center" wrapText="1"/>
    </xf>
    <xf numFmtId="165" fontId="7" fillId="7" borderId="10" xfId="14" applyNumberFormat="1" applyFont="1" applyFill="1" applyBorder="1" applyAlignment="1">
      <alignment vertical="center" wrapText="1"/>
    </xf>
    <xf numFmtId="0" fontId="8" fillId="7" borderId="14" xfId="14" applyFont="1" applyFill="1" applyBorder="1" applyAlignment="1">
      <alignment vertical="center" wrapText="1"/>
    </xf>
    <xf numFmtId="165" fontId="8" fillId="7" borderId="14" xfId="14" applyNumberFormat="1" applyFont="1" applyFill="1" applyBorder="1" applyAlignment="1">
      <alignment horizontal="right" vertical="center" wrapText="1"/>
    </xf>
    <xf numFmtId="10" fontId="8" fillId="7" borderId="14" xfId="14" applyNumberFormat="1" applyFont="1" applyFill="1" applyBorder="1" applyAlignment="1">
      <alignment horizontal="right" vertical="center" wrapText="1"/>
    </xf>
    <xf numFmtId="165" fontId="8" fillId="7" borderId="14" xfId="14" applyNumberFormat="1" applyFont="1" applyFill="1" applyBorder="1" applyAlignment="1">
      <alignment vertical="center" wrapText="1"/>
    </xf>
    <xf numFmtId="0" fontId="7" fillId="7" borderId="0" xfId="14" applyFont="1" applyFill="1"/>
    <xf numFmtId="0" fontId="15" fillId="7" borderId="0" xfId="14" applyFont="1" applyFill="1"/>
    <xf numFmtId="165" fontId="15" fillId="7" borderId="0" xfId="14" applyNumberFormat="1" applyFont="1" applyFill="1"/>
    <xf numFmtId="0" fontId="15" fillId="7" borderId="0" xfId="14" applyFont="1" applyFill="1" applyBorder="1"/>
    <xf numFmtId="0" fontId="7" fillId="7" borderId="10" xfId="14" applyFont="1" applyFill="1" applyBorder="1" applyAlignment="1">
      <alignment horizontal="right" vertical="center" wrapText="1"/>
    </xf>
    <xf numFmtId="0" fontId="34" fillId="0" borderId="3" xfId="0" applyFont="1" applyFill="1" applyBorder="1" applyAlignment="1">
      <alignment horizontal="right" vertical="center" wrapText="1"/>
    </xf>
    <xf numFmtId="0" fontId="38" fillId="0" borderId="3" xfId="0" applyFont="1" applyFill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39" fillId="9" borderId="0" xfId="7" applyFont="1" applyFill="1"/>
    <xf numFmtId="0" fontId="9" fillId="0" borderId="22" xfId="0" applyFont="1" applyBorder="1" applyAlignment="1">
      <alignment horizontal="justify" vertical="center"/>
    </xf>
    <xf numFmtId="0" fontId="7" fillId="0" borderId="22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7" fillId="0" borderId="22" xfId="0" applyFont="1" applyBorder="1" applyAlignment="1">
      <alignment vertical="center"/>
    </xf>
    <xf numFmtId="0" fontId="8" fillId="7" borderId="3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16" fillId="0" borderId="4" xfId="0" applyFont="1" applyFill="1" applyBorder="1" applyAlignment="1">
      <alignment horizontal="right" vertical="center" wrapText="1"/>
    </xf>
    <xf numFmtId="0" fontId="12" fillId="0" borderId="3" xfId="0" applyFont="1" applyFill="1" applyBorder="1" applyAlignment="1">
      <alignment horizontal="right" vertical="center" wrapText="1"/>
    </xf>
    <xf numFmtId="0" fontId="7" fillId="7" borderId="3" xfId="0" applyFont="1" applyFill="1" applyBorder="1" applyAlignment="1">
      <alignment vertical="center" wrapText="1"/>
    </xf>
    <xf numFmtId="0" fontId="16" fillId="7" borderId="4" xfId="0" applyFont="1" applyFill="1" applyBorder="1" applyAlignment="1">
      <alignment horizontal="justify" vertical="center"/>
    </xf>
    <xf numFmtId="0" fontId="16" fillId="7" borderId="5" xfId="0" applyFont="1" applyFill="1" applyBorder="1" applyAlignment="1">
      <alignment horizontal="right" vertical="center" wrapText="1"/>
    </xf>
    <xf numFmtId="0" fontId="16" fillId="7" borderId="4" xfId="0" applyFont="1" applyFill="1" applyBorder="1" applyAlignment="1">
      <alignment horizontal="left" vertical="center"/>
    </xf>
    <xf numFmtId="0" fontId="12" fillId="0" borderId="3" xfId="0" applyFont="1" applyFill="1" applyBorder="1"/>
    <xf numFmtId="165" fontId="7" fillId="4" borderId="4" xfId="0" applyNumberFormat="1" applyFont="1" applyFill="1" applyBorder="1" applyAlignment="1">
      <alignment vertical="center" wrapText="1"/>
    </xf>
    <xf numFmtId="165" fontId="15" fillId="0" borderId="0" xfId="0" applyNumberFormat="1" applyFont="1"/>
    <xf numFmtId="165" fontId="8" fillId="4" borderId="4" xfId="0" applyNumberFormat="1" applyFont="1" applyFill="1" applyBorder="1" applyAlignment="1">
      <alignment vertical="center" wrapText="1"/>
    </xf>
    <xf numFmtId="165" fontId="7" fillId="0" borderId="4" xfId="0" applyNumberFormat="1" applyFont="1" applyFill="1" applyBorder="1" applyAlignment="1">
      <alignment vertical="center" wrapText="1"/>
    </xf>
    <xf numFmtId="165" fontId="40" fillId="4" borderId="4" xfId="0" applyNumberFormat="1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/>
    </xf>
    <xf numFmtId="2" fontId="13" fillId="0" borderId="4" xfId="0" applyNumberFormat="1" applyFont="1" applyFill="1" applyBorder="1" applyAlignment="1">
      <alignment vertical="center"/>
    </xf>
    <xf numFmtId="0" fontId="7" fillId="0" borderId="3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/>
    </xf>
    <xf numFmtId="168" fontId="15" fillId="0" borderId="0" xfId="0" applyNumberFormat="1" applyFont="1"/>
    <xf numFmtId="0" fontId="7" fillId="0" borderId="4" xfId="0" applyFont="1" applyFill="1" applyBorder="1" applyAlignment="1">
      <alignment horizontal="right" vertical="center" wrapText="1"/>
    </xf>
    <xf numFmtId="0" fontId="34" fillId="7" borderId="0" xfId="6" applyFont="1" applyFill="1" applyAlignment="1">
      <alignment horizontal="right" vertical="center" wrapText="1"/>
    </xf>
    <xf numFmtId="0" fontId="34" fillId="7" borderId="11" xfId="6" applyFont="1" applyFill="1" applyBorder="1" applyAlignment="1">
      <alignment horizontal="right" vertical="center" wrapText="1"/>
    </xf>
    <xf numFmtId="0" fontId="38" fillId="4" borderId="3" xfId="0" applyFont="1" applyFill="1" applyBorder="1" applyAlignment="1">
      <alignment horizontal="right" vertical="center" wrapText="1"/>
    </xf>
    <xf numFmtId="0" fontId="38" fillId="4" borderId="4" xfId="0" applyFont="1" applyFill="1" applyBorder="1" applyAlignment="1">
      <alignment horizontal="right" vertical="center" wrapText="1"/>
    </xf>
    <xf numFmtId="0" fontId="34" fillId="4" borderId="4" xfId="0" applyFont="1" applyFill="1" applyBorder="1" applyAlignment="1">
      <alignment horizontal="right" vertical="center" wrapText="1"/>
    </xf>
    <xf numFmtId="0" fontId="34" fillId="0" borderId="3" xfId="0" applyFont="1" applyFill="1" applyBorder="1" applyAlignment="1">
      <alignment horizontal="center" vertical="center" wrapText="1"/>
    </xf>
    <xf numFmtId="0" fontId="7" fillId="7" borderId="0" xfId="6" applyFont="1" applyFill="1" applyAlignment="1">
      <alignment horizontal="left"/>
    </xf>
    <xf numFmtId="0" fontId="7" fillId="7" borderId="0" xfId="6" applyFont="1" applyFill="1" applyAlignment="1">
      <alignment horizontal="left" vertical="center" wrapText="1"/>
    </xf>
    <xf numFmtId="0" fontId="7" fillId="7" borderId="0" xfId="6" applyFont="1" applyFill="1" applyAlignment="1">
      <alignment horizontal="left" wrapText="1"/>
    </xf>
    <xf numFmtId="0" fontId="7" fillId="7" borderId="0" xfId="6" applyFont="1" applyFill="1" applyAlignment="1">
      <alignment horizontal="left" vertical="top" wrapText="1"/>
    </xf>
    <xf numFmtId="0" fontId="7" fillId="7" borderId="11" xfId="6" applyFont="1" applyFill="1" applyBorder="1" applyAlignment="1">
      <alignment horizontal="left" vertical="center"/>
    </xf>
    <xf numFmtId="0" fontId="20" fillId="7" borderId="11" xfId="6" applyFont="1" applyFill="1" applyBorder="1" applyAlignment="1">
      <alignment horizontal="left" vertical="center"/>
    </xf>
    <xf numFmtId="0" fontId="12" fillId="0" borderId="0" xfId="8" applyFont="1" applyAlignment="1">
      <alignment horizontal="left"/>
    </xf>
    <xf numFmtId="0" fontId="7" fillId="7" borderId="0" xfId="6" applyFont="1" applyFill="1" applyBorder="1" applyAlignment="1">
      <alignment horizontal="left" vertical="center" wrapText="1"/>
    </xf>
    <xf numFmtId="0" fontId="12" fillId="0" borderId="0" xfId="9" applyFont="1" applyAlignment="1">
      <alignment horizontal="left"/>
    </xf>
    <xf numFmtId="0" fontId="7" fillId="7" borderId="10" xfId="6" applyFont="1" applyFill="1" applyBorder="1" applyAlignment="1">
      <alignment horizontal="right" wrapText="1"/>
    </xf>
    <xf numFmtId="0" fontId="12" fillId="0" borderId="0" xfId="5" applyFont="1" applyFill="1" applyBorder="1" applyAlignment="1">
      <alignment horizontal="center" vertical="center"/>
    </xf>
    <xf numFmtId="0" fontId="12" fillId="9" borderId="0" xfId="5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/>
    </xf>
    <xf numFmtId="0" fontId="12" fillId="0" borderId="7" xfId="7" quotePrefix="1" applyFont="1" applyFill="1" applyBorder="1" applyAlignment="1">
      <alignment horizontal="center" vertical="center"/>
    </xf>
    <xf numFmtId="0" fontId="12" fillId="0" borderId="7" xfId="7" applyFont="1" applyFill="1" applyBorder="1" applyAlignment="1">
      <alignment horizontal="center" vertical="center"/>
    </xf>
    <xf numFmtId="0" fontId="8" fillId="0" borderId="4" xfId="0" quotePrefix="1" applyFont="1" applyBorder="1" applyAlignment="1">
      <alignment horizontal="left"/>
    </xf>
    <xf numFmtId="3" fontId="16" fillId="0" borderId="4" xfId="2" applyFont="1" applyFill="1" applyBorder="1" applyAlignment="1">
      <alignment horizontal="center" vertical="center"/>
      <protection locked="0"/>
    </xf>
    <xf numFmtId="0" fontId="8" fillId="0" borderId="4" xfId="0" applyFont="1" applyFill="1" applyBorder="1"/>
    <xf numFmtId="0" fontId="16" fillId="0" borderId="4" xfId="1" applyFont="1" applyFill="1" applyBorder="1" applyAlignment="1">
      <alignment vertical="center" wrapText="1"/>
    </xf>
    <xf numFmtId="165" fontId="9" fillId="0" borderId="4" xfId="0" applyNumberFormat="1" applyFont="1" applyFill="1" applyBorder="1" applyAlignment="1">
      <alignment vertical="center" wrapText="1"/>
    </xf>
    <xf numFmtId="0" fontId="7" fillId="7" borderId="0" xfId="6" applyFont="1" applyFill="1" applyBorder="1" applyAlignment="1">
      <alignment horizontal="right" vertical="center" wrapText="1"/>
    </xf>
    <xf numFmtId="165" fontId="13" fillId="0" borderId="4" xfId="0" applyNumberFormat="1" applyFont="1" applyBorder="1" applyAlignment="1">
      <alignment vertical="center" wrapText="1"/>
    </xf>
    <xf numFmtId="165" fontId="9" fillId="0" borderId="4" xfId="0" applyNumberFormat="1" applyFont="1" applyBorder="1" applyAlignment="1">
      <alignment vertical="center" wrapText="1"/>
    </xf>
    <xf numFmtId="165" fontId="13" fillId="0" borderId="4" xfId="0" applyNumberFormat="1" applyFont="1" applyFill="1" applyBorder="1" applyAlignment="1">
      <alignment vertical="center" wrapText="1"/>
    </xf>
    <xf numFmtId="165" fontId="13" fillId="0" borderId="3" xfId="0" applyNumberFormat="1" applyFont="1" applyBorder="1" applyAlignment="1">
      <alignment vertical="center" wrapText="1"/>
    </xf>
    <xf numFmtId="165" fontId="7" fillId="0" borderId="0" xfId="0" applyNumberFormat="1" applyFont="1"/>
    <xf numFmtId="165" fontId="12" fillId="0" borderId="4" xfId="2" applyNumberFormat="1" applyFont="1" applyFill="1" applyBorder="1" applyAlignment="1">
      <alignment horizontal="right" vertical="center" wrapText="1"/>
      <protection locked="0"/>
    </xf>
    <xf numFmtId="165" fontId="12" fillId="0" borderId="4" xfId="2" quotePrefix="1" applyNumberFormat="1" applyFont="1" applyFill="1" applyBorder="1" applyAlignment="1">
      <alignment horizontal="right" vertical="center" wrapText="1"/>
      <protection locked="0"/>
    </xf>
    <xf numFmtId="165" fontId="12" fillId="0" borderId="4" xfId="2" applyNumberFormat="1" applyFont="1" applyFill="1" applyBorder="1" applyAlignment="1">
      <alignment horizontal="right" vertical="center"/>
      <protection locked="0"/>
    </xf>
    <xf numFmtId="165" fontId="12" fillId="0" borderId="3" xfId="2" applyNumberFormat="1" applyFont="1" applyFill="1" applyBorder="1" applyAlignment="1">
      <alignment horizontal="right" vertical="center"/>
      <protection locked="0"/>
    </xf>
    <xf numFmtId="165" fontId="15" fillId="0" borderId="0" xfId="0" applyNumberFormat="1" applyFont="1" applyAlignment="1">
      <alignment horizontal="left"/>
    </xf>
    <xf numFmtId="169" fontId="12" fillId="0" borderId="3" xfId="2" applyNumberFormat="1" applyFont="1" applyFill="1" applyBorder="1" applyAlignment="1">
      <alignment horizontal="right" vertical="center"/>
      <protection locked="0"/>
    </xf>
    <xf numFmtId="0" fontId="7" fillId="7" borderId="23" xfId="6" applyFont="1" applyFill="1" applyBorder="1" applyAlignment="1">
      <alignment horizontal="right" vertical="center" wrapText="1"/>
    </xf>
    <xf numFmtId="0" fontId="7" fillId="7" borderId="24" xfId="6" applyFont="1" applyFill="1" applyBorder="1" applyAlignment="1">
      <alignment horizontal="right" vertical="center" wrapText="1"/>
    </xf>
    <xf numFmtId="165" fontId="8" fillId="7" borderId="25" xfId="6" applyNumberFormat="1" applyFont="1" applyFill="1" applyBorder="1" applyAlignment="1">
      <alignment horizontal="right" vertical="center"/>
    </xf>
    <xf numFmtId="165" fontId="8" fillId="7" borderId="26" xfId="6" applyNumberFormat="1" applyFont="1" applyFill="1" applyBorder="1" applyAlignment="1">
      <alignment horizontal="right" vertical="center"/>
    </xf>
    <xf numFmtId="0" fontId="34" fillId="7" borderId="24" xfId="6" applyFont="1" applyFill="1" applyBorder="1" applyAlignment="1">
      <alignment horizontal="right" vertical="center" wrapText="1"/>
    </xf>
    <xf numFmtId="165" fontId="7" fillId="7" borderId="25" xfId="6" applyNumberFormat="1" applyFont="1" applyFill="1" applyBorder="1" applyAlignment="1">
      <alignment horizontal="right" vertical="center"/>
    </xf>
    <xf numFmtId="165" fontId="7" fillId="7" borderId="26" xfId="6" applyNumberFormat="1" applyFont="1" applyFill="1" applyBorder="1" applyAlignment="1">
      <alignment horizontal="right" vertical="center"/>
    </xf>
    <xf numFmtId="165" fontId="12" fillId="0" borderId="4" xfId="0" applyNumberFormat="1" applyFont="1" applyFill="1" applyBorder="1" applyAlignment="1">
      <alignment vertical="center"/>
    </xf>
    <xf numFmtId="165" fontId="16" fillId="0" borderId="4" xfId="0" applyNumberFormat="1" applyFont="1" applyFill="1" applyBorder="1" applyAlignment="1">
      <alignment vertical="center"/>
    </xf>
    <xf numFmtId="165" fontId="16" fillId="0" borderId="3" xfId="0" applyNumberFormat="1" applyFont="1" applyFill="1" applyBorder="1" applyAlignment="1">
      <alignment vertical="center"/>
    </xf>
    <xf numFmtId="165" fontId="12" fillId="0" borderId="4" xfId="0" applyNumberFormat="1" applyFont="1" applyFill="1" applyBorder="1" applyAlignment="1">
      <alignment horizontal="justify" vertical="center" wrapText="1"/>
    </xf>
    <xf numFmtId="165" fontId="8" fillId="2" borderId="3" xfId="0" applyNumberFormat="1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165" fontId="8" fillId="2" borderId="4" xfId="0" applyNumberFormat="1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right" vertical="center" wrapText="1"/>
    </xf>
    <xf numFmtId="0" fontId="8" fillId="2" borderId="3" xfId="0" applyFont="1" applyFill="1" applyBorder="1" applyAlignment="1">
      <alignment horizontal="right" vertical="center" wrapText="1"/>
    </xf>
    <xf numFmtId="165" fontId="7" fillId="0" borderId="0" xfId="0" applyNumberFormat="1" applyFont="1" applyFill="1"/>
    <xf numFmtId="165" fontId="15" fillId="0" borderId="0" xfId="0" applyNumberFormat="1" applyFont="1" applyFill="1"/>
    <xf numFmtId="165" fontId="15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wrapText="1"/>
    </xf>
    <xf numFmtId="165" fontId="12" fillId="0" borderId="4" xfId="0" applyNumberFormat="1" applyFont="1" applyFill="1" applyBorder="1" applyAlignment="1">
      <alignment horizontal="right" vertical="center" wrapText="1"/>
    </xf>
    <xf numFmtId="169" fontId="15" fillId="0" borderId="0" xfId="0" applyNumberFormat="1" applyFont="1" applyAlignment="1">
      <alignment horizontal="left"/>
    </xf>
    <xf numFmtId="165" fontId="7" fillId="0" borderId="3" xfId="0" applyNumberFormat="1" applyFont="1" applyFill="1" applyBorder="1" applyAlignment="1">
      <alignment horizontal="right" vertical="center"/>
    </xf>
    <xf numFmtId="165" fontId="12" fillId="0" borderId="4" xfId="0" applyNumberFormat="1" applyFont="1" applyBorder="1" applyAlignment="1">
      <alignment horizontal="right" vertical="center"/>
    </xf>
    <xf numFmtId="165" fontId="26" fillId="7" borderId="8" xfId="5" applyNumberFormat="1" applyFont="1" applyFill="1" applyBorder="1" applyAlignment="1">
      <alignment horizontal="right" vertical="center" wrapText="1"/>
    </xf>
    <xf numFmtId="165" fontId="12" fillId="0" borderId="3" xfId="0" quotePrefix="1" applyNumberFormat="1" applyFont="1" applyFill="1" applyBorder="1" applyAlignment="1">
      <alignment wrapText="1"/>
    </xf>
    <xf numFmtId="165" fontId="12" fillId="0" borderId="4" xfId="0" quotePrefix="1" applyNumberFormat="1" applyFont="1" applyFill="1" applyBorder="1" applyAlignment="1">
      <alignment horizontal="right" wrapText="1"/>
    </xf>
    <xf numFmtId="165" fontId="8" fillId="0" borderId="4" xfId="0" quotePrefix="1" applyNumberFormat="1" applyFont="1" applyFill="1" applyBorder="1"/>
    <xf numFmtId="165" fontId="15" fillId="7" borderId="0" xfId="8" applyNumberFormat="1" applyFont="1" applyFill="1" applyAlignment="1">
      <alignment horizontal="left"/>
    </xf>
    <xf numFmtId="0" fontId="15" fillId="7" borderId="0" xfId="8" applyFont="1" applyFill="1" applyAlignment="1">
      <alignment horizontal="left"/>
    </xf>
    <xf numFmtId="10" fontId="15" fillId="7" borderId="0" xfId="8" applyNumberFormat="1" applyFont="1" applyFill="1" applyAlignment="1">
      <alignment horizontal="left"/>
    </xf>
    <xf numFmtId="164" fontId="18" fillId="7" borderId="0" xfId="8" applyNumberFormat="1" applyFont="1" applyFill="1" applyBorder="1" applyAlignment="1">
      <alignment horizontal="left" vertical="center" wrapText="1"/>
    </xf>
    <xf numFmtId="169" fontId="15" fillId="7" borderId="0" xfId="8" applyNumberFormat="1" applyFont="1" applyFill="1" applyAlignment="1">
      <alignment horizontal="left"/>
    </xf>
    <xf numFmtId="165" fontId="7" fillId="0" borderId="4" xfId="0" applyNumberFormat="1" applyFont="1" applyBorder="1" applyAlignment="1">
      <alignment vertical="center" wrapText="1"/>
    </xf>
    <xf numFmtId="165" fontId="7" fillId="0" borderId="4" xfId="0" applyNumberFormat="1" applyFont="1" applyFill="1" applyBorder="1" applyAlignment="1">
      <alignment wrapText="1"/>
    </xf>
    <xf numFmtId="165" fontId="7" fillId="0" borderId="4" xfId="0" applyNumberFormat="1" applyFont="1" applyFill="1" applyBorder="1" applyAlignment="1">
      <alignment horizontal="right" vertical="center" wrapText="1"/>
    </xf>
    <xf numFmtId="165" fontId="8" fillId="0" borderId="4" xfId="0" applyNumberFormat="1" applyFont="1" applyFill="1" applyBorder="1" applyAlignment="1">
      <alignment horizontal="right" vertical="center" wrapText="1"/>
    </xf>
    <xf numFmtId="9" fontId="7" fillId="0" borderId="4" xfId="0" applyNumberFormat="1" applyFont="1" applyFill="1" applyBorder="1" applyAlignment="1">
      <alignment horizontal="right" vertical="center" wrapText="1"/>
    </xf>
    <xf numFmtId="9" fontId="12" fillId="0" borderId="4" xfId="0" applyNumberFormat="1" applyFont="1" applyFill="1" applyBorder="1" applyAlignment="1">
      <alignment horizontal="right" vertical="center" wrapText="1"/>
    </xf>
    <xf numFmtId="165" fontId="15" fillId="7" borderId="0" xfId="0" applyNumberFormat="1" applyFont="1" applyFill="1" applyAlignment="1">
      <alignment wrapText="1"/>
    </xf>
    <xf numFmtId="165" fontId="34" fillId="0" borderId="3" xfId="0" applyNumberFormat="1" applyFont="1" applyFill="1" applyBorder="1" applyAlignment="1">
      <alignment horizontal="right" vertical="center" wrapText="1"/>
    </xf>
    <xf numFmtId="165" fontId="38" fillId="0" borderId="3" xfId="0" applyNumberFormat="1" applyFont="1" applyFill="1" applyBorder="1" applyAlignment="1">
      <alignment horizontal="right" vertical="center" wrapText="1"/>
    </xf>
    <xf numFmtId="10" fontId="38" fillId="0" borderId="3" xfId="0" applyNumberFormat="1" applyFont="1" applyFill="1" applyBorder="1" applyAlignment="1">
      <alignment horizontal="right" vertical="center" wrapText="1"/>
    </xf>
    <xf numFmtId="10" fontId="7" fillId="0" borderId="0" xfId="0" applyNumberFormat="1" applyFont="1"/>
    <xf numFmtId="165" fontId="7" fillId="0" borderId="5" xfId="0" applyNumberFormat="1" applyFont="1" applyFill="1" applyBorder="1" applyAlignment="1">
      <alignment wrapText="1"/>
    </xf>
    <xf numFmtId="0" fontId="7" fillId="7" borderId="5" xfId="0" applyFont="1" applyFill="1" applyBorder="1" applyAlignment="1">
      <alignment wrapText="1"/>
    </xf>
    <xf numFmtId="165" fontId="7" fillId="0" borderId="0" xfId="0" applyNumberFormat="1" applyFont="1" applyFill="1" applyAlignment="1">
      <alignment horizontal="right" wrapText="1"/>
    </xf>
    <xf numFmtId="3" fontId="38" fillId="0" borderId="3" xfId="0" applyNumberFormat="1" applyFont="1" applyFill="1" applyBorder="1" applyAlignment="1">
      <alignment horizontal="right" vertical="center" wrapText="1"/>
    </xf>
    <xf numFmtId="3" fontId="7" fillId="0" borderId="0" xfId="0" applyNumberFormat="1" applyFont="1"/>
    <xf numFmtId="0" fontId="38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Alignment="1">
      <alignment horizontal="right" wrapText="1"/>
    </xf>
    <xf numFmtId="0" fontId="7" fillId="0" borderId="0" xfId="0" applyNumberFormat="1" applyFont="1"/>
    <xf numFmtId="0" fontId="12" fillId="7" borderId="3" xfId="0" applyFont="1" applyFill="1" applyBorder="1" applyAlignment="1">
      <alignment horizontal="left" vertical="center" wrapText="1"/>
    </xf>
    <xf numFmtId="165" fontId="7" fillId="0" borderId="3" xfId="0" applyNumberFormat="1" applyFont="1" applyFill="1" applyBorder="1" applyAlignment="1">
      <alignment wrapText="1"/>
    </xf>
    <xf numFmtId="165" fontId="8" fillId="0" borderId="4" xfId="0" applyNumberFormat="1" applyFont="1" applyFill="1" applyBorder="1" applyAlignment="1">
      <alignment vertical="center" wrapText="1"/>
    </xf>
    <xf numFmtId="165" fontId="7" fillId="0" borderId="4" xfId="0" applyNumberFormat="1" applyFont="1" applyFill="1" applyBorder="1"/>
    <xf numFmtId="165" fontId="8" fillId="0" borderId="4" xfId="0" applyNumberFormat="1" applyFont="1" applyFill="1" applyBorder="1"/>
    <xf numFmtId="165" fontId="15" fillId="0" borderId="0" xfId="0" applyNumberFormat="1" applyFont="1" applyFill="1" applyBorder="1"/>
    <xf numFmtId="165" fontId="7" fillId="0" borderId="3" xfId="0" applyNumberFormat="1" applyFont="1" applyFill="1" applyBorder="1"/>
    <xf numFmtId="165" fontId="8" fillId="0" borderId="3" xfId="0" applyNumberFormat="1" applyFont="1" applyFill="1" applyBorder="1"/>
    <xf numFmtId="165" fontId="7" fillId="4" borderId="4" xfId="13" applyNumberFormat="1" applyFont="1" applyFill="1" applyBorder="1" applyAlignment="1">
      <alignment horizontal="right" vertical="center" wrapText="1"/>
    </xf>
    <xf numFmtId="165" fontId="12" fillId="4" borderId="4" xfId="13" applyNumberFormat="1" applyFont="1" applyFill="1" applyBorder="1" applyAlignment="1">
      <alignment horizontal="right" vertical="center" wrapText="1"/>
    </xf>
    <xf numFmtId="165" fontId="7" fillId="0" borderId="4" xfId="13" applyNumberFormat="1" applyFont="1" applyBorder="1" applyAlignment="1">
      <alignment horizontal="right" vertical="center" wrapText="1"/>
    </xf>
    <xf numFmtId="165" fontId="12" fillId="0" borderId="4" xfId="13" applyNumberFormat="1" applyFont="1" applyBorder="1" applyAlignment="1">
      <alignment horizontal="right" vertical="center" wrapText="1"/>
    </xf>
    <xf numFmtId="165" fontId="7" fillId="0" borderId="4" xfId="13" applyNumberFormat="1" applyFont="1" applyFill="1" applyBorder="1" applyAlignment="1">
      <alignment horizontal="right" vertical="center" wrapText="1"/>
    </xf>
    <xf numFmtId="165" fontId="15" fillId="0" borderId="0" xfId="13" applyNumberFormat="1" applyFont="1" applyBorder="1"/>
    <xf numFmtId="165" fontId="15" fillId="7" borderId="0" xfId="14" applyNumberFormat="1" applyFont="1" applyFill="1" applyBorder="1" applyAlignment="1">
      <alignment horizontal="left"/>
    </xf>
    <xf numFmtId="2" fontId="7" fillId="0" borderId="4" xfId="0" applyNumberFormat="1" applyFont="1" applyFill="1" applyBorder="1" applyAlignment="1">
      <alignment horizontal="right"/>
    </xf>
    <xf numFmtId="2" fontId="12" fillId="0" borderId="4" xfId="2" applyNumberFormat="1" applyFont="1" applyFill="1" applyBorder="1" applyAlignment="1">
      <alignment horizontal="right" vertical="center" wrapText="1"/>
      <protection locked="0"/>
    </xf>
    <xf numFmtId="2" fontId="41" fillId="6" borderId="4" xfId="2" applyNumberFormat="1" applyFont="1" applyFill="1" applyBorder="1" applyAlignment="1">
      <alignment horizontal="right" vertical="center"/>
      <protection locked="0"/>
    </xf>
    <xf numFmtId="167" fontId="8" fillId="7" borderId="12" xfId="15" applyFont="1" applyFill="1" applyBorder="1" applyAlignment="1">
      <alignment horizontal="right" vertical="center" wrapText="1"/>
    </xf>
    <xf numFmtId="10" fontId="7" fillId="7" borderId="11" xfId="15" applyNumberFormat="1" applyFont="1" applyFill="1" applyBorder="1" applyAlignment="1">
      <alignment horizontal="right" vertical="center" wrapText="1"/>
    </xf>
    <xf numFmtId="168" fontId="7" fillId="0" borderId="0" xfId="0" applyNumberFormat="1" applyFont="1" applyFill="1" applyAlignment="1">
      <alignment horizontal="right" wrapText="1"/>
    </xf>
    <xf numFmtId="165" fontId="13" fillId="3" borderId="4" xfId="0" applyNumberFormat="1" applyFont="1" applyFill="1" applyBorder="1" applyAlignment="1">
      <alignment vertical="center" wrapText="1"/>
    </xf>
    <xf numFmtId="165" fontId="16" fillId="0" borderId="3" xfId="0" quotePrefix="1" applyNumberFormat="1" applyFont="1" applyFill="1" applyBorder="1" applyAlignment="1">
      <alignment wrapText="1"/>
    </xf>
    <xf numFmtId="0" fontId="16" fillId="0" borderId="4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165" fontId="8" fillId="0" borderId="3" xfId="0" quotePrefix="1" applyNumberFormat="1" applyFont="1" applyFill="1" applyBorder="1" applyAlignment="1">
      <alignment vertical="center" wrapText="1"/>
    </xf>
    <xf numFmtId="165" fontId="7" fillId="0" borderId="4" xfId="0" quotePrefix="1" applyNumberFormat="1" applyFont="1" applyFill="1" applyBorder="1" applyAlignment="1">
      <alignment vertical="center"/>
    </xf>
    <xf numFmtId="165" fontId="7" fillId="3" borderId="4" xfId="13" applyNumberFormat="1" applyFont="1" applyFill="1" applyBorder="1" applyAlignment="1">
      <alignment horizontal="right" vertical="center" wrapText="1"/>
    </xf>
    <xf numFmtId="165" fontId="8" fillId="3" borderId="3" xfId="13" applyNumberFormat="1" applyFont="1" applyFill="1" applyBorder="1" applyAlignment="1">
      <alignment horizontal="right" vertical="center" wrapText="1"/>
    </xf>
    <xf numFmtId="0" fontId="12" fillId="7" borderId="29" xfId="0" applyFont="1" applyFill="1" applyBorder="1" applyAlignment="1">
      <alignment horizontal="left" vertical="center" wrapText="1"/>
    </xf>
    <xf numFmtId="165" fontId="7" fillId="0" borderId="30" xfId="0" applyNumberFormat="1" applyFont="1" applyFill="1" applyBorder="1" applyAlignment="1">
      <alignment wrapText="1"/>
    </xf>
    <xf numFmtId="165" fontId="7" fillId="0" borderId="31" xfId="0" applyNumberFormat="1" applyFont="1" applyFill="1" applyBorder="1" applyAlignment="1">
      <alignment wrapText="1"/>
    </xf>
    <xf numFmtId="165" fontId="8" fillId="0" borderId="33" xfId="0" applyNumberFormat="1" applyFont="1" applyFill="1" applyBorder="1" applyAlignment="1">
      <alignment wrapText="1"/>
    </xf>
    <xf numFmtId="165" fontId="8" fillId="0" borderId="0" xfId="0" applyNumberFormat="1" applyFont="1" applyFill="1" applyBorder="1" applyAlignment="1">
      <alignment wrapText="1"/>
    </xf>
    <xf numFmtId="0" fontId="16" fillId="7" borderId="34" xfId="0" applyFont="1" applyFill="1" applyBorder="1" applyAlignment="1">
      <alignment horizontal="left" vertical="center" wrapText="1"/>
    </xf>
    <xf numFmtId="165" fontId="8" fillId="0" borderId="35" xfId="0" applyNumberFormat="1" applyFont="1" applyFill="1" applyBorder="1" applyAlignment="1">
      <alignment wrapText="1"/>
    </xf>
    <xf numFmtId="0" fontId="7" fillId="7" borderId="36" xfId="0" applyFont="1" applyFill="1" applyBorder="1" applyAlignment="1">
      <alignment wrapText="1"/>
    </xf>
    <xf numFmtId="165" fontId="8" fillId="0" borderId="30" xfId="0" applyNumberFormat="1" applyFont="1" applyFill="1" applyBorder="1" applyAlignment="1">
      <alignment vertical="center" wrapText="1"/>
    </xf>
    <xf numFmtId="165" fontId="8" fillId="0" borderId="3" xfId="0" applyNumberFormat="1" applyFont="1" applyFill="1" applyBorder="1" applyAlignment="1">
      <alignment vertical="center" wrapText="1"/>
    </xf>
    <xf numFmtId="10" fontId="16" fillId="0" borderId="4" xfId="0" quotePrefix="1" applyNumberFormat="1" applyFont="1" applyFill="1" applyBorder="1" applyAlignment="1">
      <alignment wrapText="1"/>
    </xf>
    <xf numFmtId="10" fontId="12" fillId="0" borderId="4" xfId="0" applyNumberFormat="1" applyFont="1" applyFill="1" applyBorder="1" applyAlignment="1">
      <alignment vertical="center"/>
    </xf>
    <xf numFmtId="10" fontId="7" fillId="7" borderId="11" xfId="11" applyNumberFormat="1" applyFont="1" applyFill="1" applyBorder="1" applyAlignment="1">
      <alignment vertical="center" wrapText="1"/>
    </xf>
    <xf numFmtId="10" fontId="7" fillId="7" borderId="11" xfId="8" applyNumberFormat="1" applyFont="1" applyFill="1" applyBorder="1" applyAlignment="1">
      <alignment vertical="center" wrapText="1"/>
    </xf>
    <xf numFmtId="165" fontId="7" fillId="0" borderId="4" xfId="0" applyNumberFormat="1" applyFont="1" applyFill="1" applyBorder="1" applyAlignment="1">
      <alignment vertical="center"/>
    </xf>
    <xf numFmtId="10" fontId="7" fillId="0" borderId="4" xfId="0" applyNumberFormat="1" applyFont="1" applyFill="1" applyBorder="1" applyAlignment="1">
      <alignment wrapText="1"/>
    </xf>
    <xf numFmtId="10" fontId="8" fillId="0" borderId="33" xfId="0" applyNumberFormat="1" applyFont="1" applyFill="1" applyBorder="1" applyAlignment="1">
      <alignment wrapText="1"/>
    </xf>
    <xf numFmtId="10" fontId="7" fillId="0" borderId="30" xfId="0" applyNumberFormat="1" applyFont="1" applyFill="1" applyBorder="1" applyAlignment="1">
      <alignment wrapText="1"/>
    </xf>
    <xf numFmtId="10" fontId="7" fillId="0" borderId="5" xfId="0" applyNumberFormat="1" applyFont="1" applyFill="1" applyBorder="1" applyAlignment="1">
      <alignment wrapText="1"/>
    </xf>
    <xf numFmtId="10" fontId="7" fillId="0" borderId="3" xfId="0" applyNumberFormat="1" applyFont="1" applyFill="1" applyBorder="1" applyAlignment="1">
      <alignment wrapText="1"/>
    </xf>
    <xf numFmtId="10" fontId="7" fillId="0" borderId="31" xfId="0" applyNumberFormat="1" applyFont="1" applyFill="1" applyBorder="1" applyAlignment="1">
      <alignment wrapText="1"/>
    </xf>
    <xf numFmtId="10" fontId="8" fillId="0" borderId="0" xfId="0" applyNumberFormat="1" applyFont="1" applyFill="1" applyBorder="1" applyAlignment="1">
      <alignment wrapText="1"/>
    </xf>
    <xf numFmtId="10" fontId="8" fillId="0" borderId="30" xfId="0" applyNumberFormat="1" applyFont="1" applyFill="1" applyBorder="1" applyAlignment="1">
      <alignment vertical="center" wrapText="1"/>
    </xf>
    <xf numFmtId="169" fontId="12" fillId="0" borderId="4" xfId="0" applyNumberFormat="1" applyFont="1" applyFill="1" applyBorder="1" applyAlignment="1">
      <alignment vertical="center"/>
    </xf>
    <xf numFmtId="0" fontId="7" fillId="7" borderId="0" xfId="0" applyFont="1" applyFill="1" applyBorder="1" applyAlignment="1">
      <alignment horizontal="center" vertical="center" wrapText="1"/>
    </xf>
    <xf numFmtId="2" fontId="7" fillId="0" borderId="4" xfId="0" applyNumberFormat="1" applyFont="1" applyFill="1" applyBorder="1" applyAlignment="1">
      <alignment vertical="center" wrapText="1"/>
    </xf>
    <xf numFmtId="170" fontId="7" fillId="7" borderId="12" xfId="15" applyNumberFormat="1" applyFont="1" applyFill="1" applyBorder="1" applyAlignment="1">
      <alignment horizontal="right" vertical="center" wrapText="1"/>
    </xf>
    <xf numFmtId="170" fontId="7" fillId="7" borderId="11" xfId="15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Alignment="1">
      <alignment horizontal="right" wrapText="1"/>
    </xf>
    <xf numFmtId="165" fontId="7" fillId="0" borderId="4" xfId="0" applyNumberFormat="1" applyFont="1" applyBorder="1" applyAlignment="1">
      <alignment horizontal="right" vertical="center" wrapText="1"/>
    </xf>
    <xf numFmtId="165" fontId="8" fillId="0" borderId="4" xfId="0" applyNumberFormat="1" applyFont="1" applyBorder="1" applyAlignment="1">
      <alignment horizontal="right" vertical="center" wrapText="1"/>
    </xf>
    <xf numFmtId="165" fontId="8" fillId="0" borderId="3" xfId="0" applyNumberFormat="1" applyFont="1" applyBorder="1" applyAlignment="1">
      <alignment horizontal="right" vertical="center" wrapText="1"/>
    </xf>
    <xf numFmtId="165" fontId="8" fillId="3" borderId="0" xfId="0" applyNumberFormat="1" applyFont="1" applyFill="1" applyBorder="1" applyAlignment="1">
      <alignment horizontal="right" vertical="center" wrapText="1"/>
    </xf>
    <xf numFmtId="165" fontId="12" fillId="0" borderId="4" xfId="0" applyNumberFormat="1" applyFont="1" applyBorder="1" applyAlignment="1">
      <alignment horizontal="right" vertical="center" wrapText="1"/>
    </xf>
    <xf numFmtId="0" fontId="12" fillId="0" borderId="3" xfId="0" applyFont="1" applyBorder="1" applyAlignment="1">
      <alignment horizontal="right" vertical="center" wrapText="1"/>
    </xf>
    <xf numFmtId="165" fontId="16" fillId="0" borderId="4" xfId="0" applyNumberFormat="1" applyFont="1" applyBorder="1" applyAlignment="1">
      <alignment horizontal="right" vertical="center" wrapText="1"/>
    </xf>
    <xf numFmtId="165" fontId="9" fillId="0" borderId="3" xfId="0" applyNumberFormat="1" applyFont="1" applyBorder="1" applyAlignment="1">
      <alignment vertical="center" wrapText="1"/>
    </xf>
    <xf numFmtId="165" fontId="9" fillId="0" borderId="3" xfId="0" applyNumberFormat="1" applyFont="1" applyBorder="1" applyAlignment="1">
      <alignment vertical="center"/>
    </xf>
    <xf numFmtId="165" fontId="13" fillId="0" borderId="4" xfId="0" applyNumberFormat="1" applyFont="1" applyBorder="1" applyAlignment="1">
      <alignment vertical="center"/>
    </xf>
    <xf numFmtId="165" fontId="9" fillId="0" borderId="4" xfId="0" applyNumberFormat="1" applyFont="1" applyBorder="1" applyAlignment="1">
      <alignment vertical="center"/>
    </xf>
    <xf numFmtId="165" fontId="7" fillId="0" borderId="3" xfId="0" applyNumberFormat="1" applyFont="1" applyBorder="1" applyAlignment="1">
      <alignment vertical="center" wrapText="1"/>
    </xf>
    <xf numFmtId="0" fontId="15" fillId="0" borderId="0" xfId="0" applyFont="1"/>
    <xf numFmtId="165" fontId="9" fillId="0" borderId="3" xfId="0" applyNumberFormat="1" applyFont="1" applyFill="1" applyBorder="1" applyAlignment="1">
      <alignment horizontal="right" vertical="center" wrapText="1"/>
    </xf>
    <xf numFmtId="165" fontId="9" fillId="0" borderId="4" xfId="0" applyNumberFormat="1" applyFont="1" applyFill="1" applyBorder="1" applyAlignment="1">
      <alignment horizontal="right" vertical="center" wrapText="1"/>
    </xf>
    <xf numFmtId="165" fontId="9" fillId="3" borderId="4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left" vertical="center" wrapText="1"/>
    </xf>
    <xf numFmtId="0" fontId="34" fillId="7" borderId="0" xfId="0" applyFont="1" applyFill="1" applyBorder="1" applyAlignment="1">
      <alignment vertical="center" wrapText="1"/>
    </xf>
    <xf numFmtId="0" fontId="34" fillId="7" borderId="3" xfId="0" applyFont="1" applyFill="1" applyBorder="1" applyAlignment="1">
      <alignment vertical="center" wrapText="1"/>
    </xf>
    <xf numFmtId="165" fontId="7" fillId="7" borderId="3" xfId="0" applyNumberFormat="1" applyFont="1" applyFill="1" applyBorder="1" applyAlignment="1">
      <alignment vertical="center" wrapText="1"/>
    </xf>
    <xf numFmtId="165" fontId="8" fillId="0" borderId="4" xfId="0" quotePrefix="1" applyNumberFormat="1" applyFont="1" applyFill="1" applyBorder="1" applyAlignment="1">
      <alignment vertical="center"/>
    </xf>
    <xf numFmtId="10" fontId="12" fillId="0" borderId="4" xfId="0" quotePrefix="1" applyNumberFormat="1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8" fillId="2" borderId="4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vertical="center"/>
    </xf>
    <xf numFmtId="165" fontId="8" fillId="0" borderId="4" xfId="0" applyNumberFormat="1" applyFont="1" applyFill="1" applyBorder="1" applyAlignment="1">
      <alignment horizontal="right" vertical="center"/>
    </xf>
    <xf numFmtId="165" fontId="8" fillId="0" borderId="4" xfId="0" applyNumberFormat="1" applyFont="1" applyFill="1" applyBorder="1" applyAlignment="1">
      <alignment horizontal="right" vertical="top" wrapText="1"/>
    </xf>
    <xf numFmtId="165" fontId="7" fillId="0" borderId="3" xfId="0" applyNumberFormat="1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right" vertical="center" wrapText="1"/>
    </xf>
    <xf numFmtId="165" fontId="7" fillId="0" borderId="4" xfId="0" applyNumberFormat="1" applyFont="1" applyFill="1" applyBorder="1" applyAlignment="1">
      <alignment horizontal="right" vertical="center"/>
    </xf>
    <xf numFmtId="165" fontId="8" fillId="0" borderId="3" xfId="0" applyNumberFormat="1" applyFont="1" applyFill="1" applyBorder="1" applyAlignment="1">
      <alignment horizontal="right" vertical="center" wrapText="1"/>
    </xf>
    <xf numFmtId="165" fontId="8" fillId="0" borderId="3" xfId="0" applyNumberFormat="1" applyFont="1" applyBorder="1" applyAlignment="1">
      <alignment horizontal="right" vertical="center"/>
    </xf>
    <xf numFmtId="165" fontId="18" fillId="2" borderId="4" xfId="0" applyNumberFormat="1" applyFont="1" applyFill="1" applyBorder="1" applyAlignment="1">
      <alignment horizontal="right" vertical="center"/>
    </xf>
    <xf numFmtId="165" fontId="8" fillId="0" borderId="4" xfId="0" quotePrefix="1" applyNumberFormat="1" applyFont="1" applyFill="1" applyBorder="1" applyAlignment="1">
      <alignment horizontal="right" vertical="center" wrapText="1"/>
    </xf>
    <xf numFmtId="165" fontId="8" fillId="7" borderId="4" xfId="0" quotePrefix="1" applyNumberFormat="1" applyFont="1" applyFill="1" applyBorder="1" applyAlignment="1">
      <alignment horizontal="right" vertical="center" wrapText="1"/>
    </xf>
    <xf numFmtId="165" fontId="8" fillId="0" borderId="4" xfId="0" applyNumberFormat="1" applyFont="1" applyBorder="1" applyAlignment="1">
      <alignment horizontal="right" vertical="center"/>
    </xf>
    <xf numFmtId="165" fontId="15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 wrapText="1"/>
    </xf>
    <xf numFmtId="165" fontId="42" fillId="0" borderId="0" xfId="0" applyNumberFormat="1" applyFont="1" applyBorder="1" applyAlignment="1">
      <alignment horizontal="right" vertical="center" wrapText="1"/>
    </xf>
    <xf numFmtId="165" fontId="42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/>
    </xf>
    <xf numFmtId="165" fontId="15" fillId="0" borderId="0" xfId="0" quotePrefix="1" applyNumberFormat="1" applyFont="1" applyFill="1" applyBorder="1" applyAlignment="1">
      <alignment horizontal="right" vertical="center" wrapText="1"/>
    </xf>
    <xf numFmtId="165" fontId="15" fillId="7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 wrapText="1"/>
    </xf>
    <xf numFmtId="165" fontId="15" fillId="7" borderId="0" xfId="0" quotePrefix="1" applyNumberFormat="1" applyFont="1" applyFill="1" applyBorder="1" applyAlignment="1">
      <alignment horizontal="right" vertical="center" wrapText="1"/>
    </xf>
    <xf numFmtId="171" fontId="15" fillId="0" borderId="0" xfId="0" applyNumberFormat="1" applyFont="1" applyBorder="1" applyAlignment="1">
      <alignment vertical="center"/>
    </xf>
    <xf numFmtId="165" fontId="7" fillId="0" borderId="3" xfId="0" applyNumberFormat="1" applyFont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vertical="center" wrapText="1"/>
    </xf>
    <xf numFmtId="165" fontId="7" fillId="3" borderId="4" xfId="0" applyNumberFormat="1" applyFont="1" applyFill="1" applyBorder="1" applyAlignment="1">
      <alignment horizontal="right" vertical="center" wrapText="1"/>
    </xf>
    <xf numFmtId="165" fontId="8" fillId="3" borderId="4" xfId="0" applyNumberFormat="1" applyFont="1" applyFill="1" applyBorder="1" applyAlignment="1">
      <alignment horizontal="right" vertical="center" wrapText="1"/>
    </xf>
    <xf numFmtId="165" fontId="7" fillId="3" borderId="3" xfId="0" applyNumberFormat="1" applyFont="1" applyFill="1" applyBorder="1" applyAlignment="1">
      <alignment horizontal="right" vertical="center"/>
    </xf>
    <xf numFmtId="165" fontId="8" fillId="3" borderId="3" xfId="0" applyNumberFormat="1" applyFont="1" applyFill="1" applyBorder="1" applyAlignment="1">
      <alignment horizontal="right" vertical="center"/>
    </xf>
    <xf numFmtId="165" fontId="8" fillId="3" borderId="3" xfId="0" applyNumberFormat="1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left" vertical="center" wrapText="1" indent="1"/>
    </xf>
    <xf numFmtId="0" fontId="7" fillId="4" borderId="4" xfId="0" applyFont="1" applyFill="1" applyBorder="1" applyAlignment="1">
      <alignment horizontal="left" vertical="center" wrapText="1" indent="1"/>
    </xf>
    <xf numFmtId="0" fontId="7" fillId="4" borderId="4" xfId="0" applyFont="1" applyFill="1" applyBorder="1" applyAlignment="1">
      <alignment horizontal="left" vertical="center" wrapText="1" indent="2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vertical="center"/>
    </xf>
    <xf numFmtId="165" fontId="8" fillId="2" borderId="4" xfId="0" applyNumberFormat="1" applyFont="1" applyFill="1" applyBorder="1" applyAlignment="1">
      <alignment horizontal="right" vertical="center"/>
    </xf>
    <xf numFmtId="10" fontId="7" fillId="0" borderId="4" xfId="0" applyNumberFormat="1" applyFont="1" applyFill="1" applyBorder="1" applyAlignment="1">
      <alignment horizontal="right" vertical="center"/>
    </xf>
    <xf numFmtId="0" fontId="7" fillId="0" borderId="4" xfId="0" applyNumberFormat="1" applyFont="1" applyFill="1" applyBorder="1" applyAlignment="1">
      <alignment horizontal="right" vertical="center"/>
    </xf>
    <xf numFmtId="3" fontId="7" fillId="0" borderId="4" xfId="0" applyNumberFormat="1" applyFont="1" applyFill="1" applyBorder="1" applyAlignment="1">
      <alignment horizontal="right" vertical="center"/>
    </xf>
    <xf numFmtId="49" fontId="20" fillId="4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43" fillId="9" borderId="0" xfId="0" applyFont="1" applyFill="1" applyBorder="1"/>
    <xf numFmtId="0" fontId="7" fillId="9" borderId="0" xfId="0" applyFont="1" applyFill="1"/>
    <xf numFmtId="0" fontId="27" fillId="0" borderId="0" xfId="0" applyFont="1" applyFill="1" applyBorder="1" applyAlignment="1"/>
    <xf numFmtId="0" fontId="12" fillId="0" borderId="0" xfId="5" applyFont="1" applyBorder="1"/>
    <xf numFmtId="0" fontId="7" fillId="0" borderId="0" xfId="0" applyFont="1" applyBorder="1"/>
    <xf numFmtId="0" fontId="7" fillId="0" borderId="0" xfId="0" applyFont="1" applyFill="1" applyBorder="1" applyAlignment="1">
      <alignment horizontal="center" vertical="center" wrapText="1"/>
    </xf>
    <xf numFmtId="165" fontId="13" fillId="0" borderId="4" xfId="0" applyNumberFormat="1" applyFont="1" applyFill="1" applyBorder="1" applyAlignment="1">
      <alignment vertical="center"/>
    </xf>
    <xf numFmtId="0" fontId="12" fillId="0" borderId="4" xfId="1" applyFont="1" applyFill="1" applyBorder="1" applyAlignment="1">
      <alignment horizontal="left" vertical="center" wrapText="1" indent="2"/>
    </xf>
    <xf numFmtId="2" fontId="12" fillId="7" borderId="11" xfId="14" applyNumberFormat="1" applyFont="1" applyFill="1" applyBorder="1" applyAlignment="1">
      <alignment horizontal="right" vertical="center" wrapText="1"/>
    </xf>
    <xf numFmtId="2" fontId="16" fillId="7" borderId="13" xfId="14" applyNumberFormat="1" applyFont="1" applyFill="1" applyBorder="1" applyAlignment="1">
      <alignment horizontal="right" vertical="center" wrapText="1"/>
    </xf>
    <xf numFmtId="2" fontId="12" fillId="7" borderId="10" xfId="14" applyNumberFormat="1" applyFont="1" applyFill="1" applyBorder="1" applyAlignment="1">
      <alignment horizontal="right" vertical="center" wrapText="1"/>
    </xf>
    <xf numFmtId="2" fontId="12" fillId="7" borderId="11" xfId="15" applyNumberFormat="1" applyFont="1" applyFill="1" applyBorder="1" applyAlignment="1">
      <alignment horizontal="right" vertical="center" wrapText="1"/>
    </xf>
    <xf numFmtId="167" fontId="12" fillId="7" borderId="12" xfId="15" applyFont="1" applyFill="1" applyBorder="1" applyAlignment="1">
      <alignment horizontal="right" vertical="center" wrapText="1"/>
    </xf>
    <xf numFmtId="2" fontId="16" fillId="7" borderId="14" xfId="14" applyNumberFormat="1" applyFont="1" applyFill="1" applyBorder="1" applyAlignment="1">
      <alignment horizontal="right" vertical="center" wrapText="1"/>
    </xf>
    <xf numFmtId="2" fontId="12" fillId="0" borderId="4" xfId="0" applyNumberFormat="1" applyFont="1" applyFill="1" applyBorder="1" applyAlignment="1">
      <alignment wrapText="1"/>
    </xf>
    <xf numFmtId="2" fontId="12" fillId="0" borderId="5" xfId="0" applyNumberFormat="1" applyFont="1" applyFill="1" applyBorder="1" applyAlignment="1">
      <alignment wrapText="1"/>
    </xf>
    <xf numFmtId="2" fontId="16" fillId="0" borderId="33" xfId="0" applyNumberFormat="1" applyFont="1" applyFill="1" applyBorder="1" applyAlignment="1">
      <alignment wrapText="1"/>
    </xf>
    <xf numFmtId="2" fontId="12" fillId="0" borderId="30" xfId="0" applyNumberFormat="1" applyFont="1" applyFill="1" applyBorder="1" applyAlignment="1">
      <alignment wrapText="1"/>
    </xf>
    <xf numFmtId="2" fontId="12" fillId="0" borderId="3" xfId="0" applyNumberFormat="1" applyFont="1" applyFill="1" applyBorder="1" applyAlignment="1">
      <alignment wrapText="1"/>
    </xf>
    <xf numFmtId="2" fontId="12" fillId="0" borderId="31" xfId="0" applyNumberFormat="1" applyFont="1" applyFill="1" applyBorder="1" applyAlignment="1">
      <alignment wrapText="1"/>
    </xf>
    <xf numFmtId="2" fontId="16" fillId="0" borderId="0" xfId="0" applyNumberFormat="1" applyFont="1" applyFill="1" applyBorder="1" applyAlignment="1">
      <alignment wrapText="1"/>
    </xf>
    <xf numFmtId="165" fontId="12" fillId="0" borderId="4" xfId="0" applyNumberFormat="1" applyFont="1" applyFill="1" applyBorder="1" applyAlignment="1">
      <alignment wrapText="1"/>
    </xf>
    <xf numFmtId="165" fontId="12" fillId="0" borderId="31" xfId="0" applyNumberFormat="1" applyFont="1" applyFill="1" applyBorder="1" applyAlignment="1">
      <alignment wrapText="1"/>
    </xf>
    <xf numFmtId="165" fontId="16" fillId="0" borderId="32" xfId="0" applyNumberFormat="1" applyFont="1" applyFill="1" applyBorder="1" applyAlignment="1">
      <alignment wrapText="1"/>
    </xf>
    <xf numFmtId="165" fontId="12" fillId="0" borderId="3" xfId="0" applyNumberFormat="1" applyFont="1" applyFill="1" applyBorder="1" applyAlignment="1">
      <alignment wrapText="1"/>
    </xf>
    <xf numFmtId="165" fontId="12" fillId="0" borderId="5" xfId="0" applyNumberFormat="1" applyFont="1" applyFill="1" applyBorder="1" applyAlignment="1">
      <alignment wrapText="1"/>
    </xf>
    <xf numFmtId="165" fontId="16" fillId="0" borderId="33" xfId="0" applyNumberFormat="1" applyFont="1" applyFill="1" applyBorder="1" applyAlignment="1">
      <alignment wrapText="1"/>
    </xf>
    <xf numFmtId="165" fontId="12" fillId="0" borderId="30" xfId="0" applyNumberFormat="1" applyFont="1" applyFill="1" applyBorder="1" applyAlignment="1">
      <alignment wrapText="1"/>
    </xf>
    <xf numFmtId="165" fontId="16" fillId="0" borderId="0" xfId="0" applyNumberFormat="1" applyFont="1" applyFill="1" applyBorder="1" applyAlignment="1">
      <alignment wrapText="1"/>
    </xf>
    <xf numFmtId="165" fontId="16" fillId="0" borderId="30" xfId="0" applyNumberFormat="1" applyFont="1" applyFill="1" applyBorder="1" applyAlignment="1">
      <alignment vertical="center" wrapText="1"/>
    </xf>
    <xf numFmtId="168" fontId="12" fillId="0" borderId="4" xfId="0" applyNumberFormat="1" applyFont="1" applyFill="1" applyBorder="1" applyAlignment="1">
      <alignment wrapText="1"/>
    </xf>
    <xf numFmtId="168" fontId="12" fillId="0" borderId="31" xfId="0" applyNumberFormat="1" applyFont="1" applyFill="1" applyBorder="1" applyAlignment="1">
      <alignment wrapText="1"/>
    </xf>
    <xf numFmtId="168" fontId="16" fillId="0" borderId="0" xfId="0" applyNumberFormat="1" applyFont="1" applyFill="1" applyBorder="1" applyAlignment="1">
      <alignment wrapText="1"/>
    </xf>
    <xf numFmtId="168" fontId="12" fillId="0" borderId="30" xfId="0" applyNumberFormat="1" applyFont="1" applyFill="1" applyBorder="1" applyAlignment="1">
      <alignment wrapText="1"/>
    </xf>
    <xf numFmtId="168" fontId="16" fillId="0" borderId="32" xfId="0" applyNumberFormat="1" applyFont="1" applyFill="1" applyBorder="1" applyAlignment="1">
      <alignment wrapText="1"/>
    </xf>
    <xf numFmtId="168" fontId="12" fillId="0" borderId="3" xfId="0" applyNumberFormat="1" applyFont="1" applyFill="1" applyBorder="1" applyAlignment="1">
      <alignment wrapText="1"/>
    </xf>
    <xf numFmtId="168" fontId="16" fillId="0" borderId="30" xfId="0" applyNumberFormat="1" applyFont="1" applyFill="1" applyBorder="1" applyAlignment="1">
      <alignment vertical="center" wrapText="1"/>
    </xf>
    <xf numFmtId="3" fontId="12" fillId="0" borderId="31" xfId="0" applyNumberFormat="1" applyFont="1" applyFill="1" applyBorder="1" applyAlignment="1">
      <alignment wrapText="1"/>
    </xf>
    <xf numFmtId="168" fontId="16" fillId="8" borderId="30" xfId="0" applyNumberFormat="1" applyFont="1" applyFill="1" applyBorder="1" applyAlignment="1">
      <alignment vertical="center" wrapText="1"/>
    </xf>
    <xf numFmtId="3" fontId="12" fillId="0" borderId="4" xfId="0" applyNumberFormat="1" applyFont="1" applyFill="1" applyBorder="1" applyAlignment="1">
      <alignment wrapText="1"/>
    </xf>
    <xf numFmtId="3" fontId="16" fillId="0" borderId="0" xfId="0" applyNumberFormat="1" applyFont="1" applyFill="1" applyBorder="1" applyAlignment="1">
      <alignment wrapText="1"/>
    </xf>
    <xf numFmtId="3" fontId="12" fillId="0" borderId="30" xfId="0" applyNumberFormat="1" applyFont="1" applyFill="1" applyBorder="1" applyAlignment="1">
      <alignment wrapText="1"/>
    </xf>
    <xf numFmtId="3" fontId="12" fillId="0" borderId="5" xfId="0" applyNumberFormat="1" applyFont="1" applyFill="1" applyBorder="1" applyAlignment="1">
      <alignment wrapText="1"/>
    </xf>
    <xf numFmtId="3" fontId="16" fillId="0" borderId="35" xfId="0" applyNumberFormat="1" applyFont="1" applyFill="1" applyBorder="1" applyAlignment="1">
      <alignment wrapText="1"/>
    </xf>
    <xf numFmtId="3" fontId="16" fillId="0" borderId="30" xfId="0" applyNumberFormat="1" applyFont="1" applyFill="1" applyBorder="1" applyAlignment="1">
      <alignment vertical="center" wrapText="1"/>
    </xf>
    <xf numFmtId="2" fontId="16" fillId="8" borderId="3" xfId="0" applyNumberFormat="1" applyFont="1" applyFill="1" applyBorder="1" applyAlignment="1">
      <alignment vertical="center" wrapText="1"/>
    </xf>
    <xf numFmtId="2" fontId="7" fillId="0" borderId="4" xfId="16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wrapText="1"/>
    </xf>
    <xf numFmtId="2" fontId="7" fillId="0" borderId="0" xfId="16" applyNumberFormat="1" applyFont="1" applyFill="1" applyBorder="1"/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2" fontId="7" fillId="0" borderId="5" xfId="16" applyNumberFormat="1" applyFont="1" applyFill="1" applyBorder="1"/>
    <xf numFmtId="0" fontId="22" fillId="0" borderId="5" xfId="0" applyFont="1" applyFill="1" applyBorder="1" applyAlignment="1">
      <alignment horizontal="left" vertical="center" wrapText="1" indent="3"/>
    </xf>
    <xf numFmtId="0" fontId="7" fillId="0" borderId="4" xfId="0" applyFont="1" applyFill="1" applyBorder="1" applyAlignment="1">
      <alignment wrapText="1"/>
    </xf>
    <xf numFmtId="2" fontId="7" fillId="0" borderId="4" xfId="16" applyNumberFormat="1" applyFont="1" applyFill="1" applyBorder="1"/>
    <xf numFmtId="0" fontId="22" fillId="0" borderId="4" xfId="0" applyFont="1" applyFill="1" applyBorder="1" applyAlignment="1">
      <alignment horizontal="left" vertical="center" wrapText="1" indent="3"/>
    </xf>
    <xf numFmtId="0" fontId="34" fillId="0" borderId="4" xfId="0" applyFont="1" applyFill="1" applyBorder="1" applyAlignment="1">
      <alignment horizontal="right" vertical="center" wrapText="1"/>
    </xf>
    <xf numFmtId="0" fontId="39" fillId="9" borderId="0" xfId="7" applyFont="1" applyFill="1" applyBorder="1"/>
    <xf numFmtId="0" fontId="7" fillId="0" borderId="39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left" vertical="center" wrapText="1"/>
    </xf>
    <xf numFmtId="0" fontId="7" fillId="0" borderId="43" xfId="0" applyFont="1" applyFill="1" applyBorder="1" applyAlignment="1">
      <alignment wrapText="1"/>
    </xf>
    <xf numFmtId="0" fontId="7" fillId="0" borderId="43" xfId="0" applyFont="1" applyFill="1" applyBorder="1"/>
    <xf numFmtId="2" fontId="7" fillId="0" borderId="43" xfId="16" applyNumberFormat="1" applyFont="1" applyFill="1" applyBorder="1"/>
    <xf numFmtId="0" fontId="12" fillId="0" borderId="45" xfId="0" applyFont="1" applyFill="1" applyBorder="1" applyAlignment="1">
      <alignment horizontal="left" vertical="center" wrapText="1"/>
    </xf>
    <xf numFmtId="0" fontId="7" fillId="0" borderId="46" xfId="0" applyFont="1" applyFill="1" applyBorder="1" applyAlignment="1">
      <alignment wrapText="1"/>
    </xf>
    <xf numFmtId="0" fontId="7" fillId="0" borderId="46" xfId="0" applyFont="1" applyFill="1" applyBorder="1"/>
    <xf numFmtId="2" fontId="7" fillId="0" borderId="46" xfId="16" applyNumberFormat="1" applyFont="1" applyFill="1" applyBorder="1"/>
    <xf numFmtId="2" fontId="7" fillId="0" borderId="45" xfId="16" applyNumberFormat="1" applyFont="1" applyFill="1" applyBorder="1"/>
    <xf numFmtId="0" fontId="12" fillId="0" borderId="43" xfId="0" applyFont="1" applyFill="1" applyBorder="1" applyAlignment="1">
      <alignment horizontal="left" vertical="center" wrapText="1"/>
    </xf>
    <xf numFmtId="0" fontId="12" fillId="0" borderId="46" xfId="0" applyFont="1" applyFill="1" applyBorder="1" applyAlignment="1">
      <alignment horizontal="left" vertical="center" wrapText="1"/>
    </xf>
    <xf numFmtId="3" fontId="12" fillId="7" borderId="11" xfId="14" applyNumberFormat="1" applyFont="1" applyFill="1" applyBorder="1" applyAlignment="1">
      <alignment horizontal="right" vertical="center" wrapText="1"/>
    </xf>
    <xf numFmtId="3" fontId="16" fillId="7" borderId="13" xfId="14" applyNumberFormat="1" applyFont="1" applyFill="1" applyBorder="1" applyAlignment="1">
      <alignment horizontal="right" vertical="center" wrapText="1"/>
    </xf>
    <xf numFmtId="3" fontId="12" fillId="7" borderId="10" xfId="14" applyNumberFormat="1" applyFont="1" applyFill="1" applyBorder="1" applyAlignment="1">
      <alignment horizontal="right" vertical="center" wrapText="1"/>
    </xf>
    <xf numFmtId="3" fontId="16" fillId="7" borderId="14" xfId="14" applyNumberFormat="1" applyFont="1" applyFill="1" applyBorder="1" applyAlignment="1">
      <alignment horizontal="right" vertical="center" wrapText="1"/>
    </xf>
    <xf numFmtId="165" fontId="7" fillId="7" borderId="0" xfId="8" applyNumberFormat="1" applyFont="1" applyFill="1"/>
    <xf numFmtId="10" fontId="25" fillId="0" borderId="0" xfId="0" applyNumberFormat="1" applyFont="1"/>
    <xf numFmtId="0" fontId="9" fillId="0" borderId="4" xfId="0" applyFont="1" applyBorder="1" applyAlignment="1">
      <alignment horizontal="center" vertical="center" wrapText="1"/>
    </xf>
    <xf numFmtId="0" fontId="7" fillId="4" borderId="0" xfId="0" applyFont="1" applyFill="1" applyBorder="1" applyAlignment="1">
      <alignment horizontal="left" vertical="center" wrapText="1" indent="1"/>
    </xf>
    <xf numFmtId="165" fontId="7" fillId="0" borderId="11" xfId="8" applyNumberFormat="1" applyFont="1" applyFill="1" applyBorder="1" applyAlignment="1">
      <alignment vertical="center" wrapText="1"/>
    </xf>
    <xf numFmtId="165" fontId="9" fillId="0" borderId="0" xfId="0" applyNumberFormat="1" applyFont="1" applyBorder="1" applyAlignment="1">
      <alignment vertical="center" wrapText="1"/>
    </xf>
    <xf numFmtId="165" fontId="13" fillId="3" borderId="3" xfId="0" applyNumberFormat="1" applyFont="1" applyFill="1" applyBorder="1" applyAlignment="1">
      <alignment vertical="center" wrapText="1"/>
    </xf>
    <xf numFmtId="165" fontId="9" fillId="3" borderId="4" xfId="0" applyNumberFormat="1" applyFont="1" applyFill="1" applyBorder="1" applyAlignment="1">
      <alignment vertical="center" wrapText="1"/>
    </xf>
    <xf numFmtId="2" fontId="8" fillId="0" borderId="4" xfId="0" applyNumberFormat="1" applyFont="1" applyBorder="1" applyAlignment="1">
      <alignment vertical="center"/>
    </xf>
    <xf numFmtId="4" fontId="9" fillId="0" borderId="4" xfId="0" applyNumberFormat="1" applyFont="1" applyFill="1" applyBorder="1" applyAlignment="1">
      <alignment vertical="center" wrapText="1"/>
    </xf>
    <xf numFmtId="4" fontId="17" fillId="3" borderId="4" xfId="0" applyNumberFormat="1" applyFont="1" applyFill="1" applyBorder="1" applyAlignment="1">
      <alignment vertical="center" wrapText="1"/>
    </xf>
    <xf numFmtId="4" fontId="9" fillId="0" borderId="0" xfId="0" applyNumberFormat="1" applyFont="1" applyFill="1" applyBorder="1" applyAlignment="1">
      <alignment vertical="center" wrapText="1"/>
    </xf>
    <xf numFmtId="165" fontId="9" fillId="0" borderId="0" xfId="0" applyNumberFormat="1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 wrapText="1"/>
    </xf>
    <xf numFmtId="0" fontId="7" fillId="0" borderId="0" xfId="0" applyFont="1" applyFill="1" applyBorder="1" applyAlignment="1">
      <alignment horizontal="right" wrapText="1"/>
    </xf>
    <xf numFmtId="0" fontId="7" fillId="0" borderId="0" xfId="0" applyFont="1" applyFill="1" applyBorder="1" applyAlignment="1">
      <alignment horizontal="right"/>
    </xf>
    <xf numFmtId="2" fontId="7" fillId="0" borderId="0" xfId="16" applyNumberFormat="1" applyFont="1" applyFill="1" applyBorder="1" applyAlignment="1">
      <alignment horizontal="right"/>
    </xf>
    <xf numFmtId="2" fontId="7" fillId="0" borderId="4" xfId="16" applyNumberFormat="1" applyFont="1" applyFill="1" applyBorder="1" applyAlignment="1">
      <alignment horizontal="right"/>
    </xf>
    <xf numFmtId="2" fontId="7" fillId="0" borderId="43" xfId="16" applyNumberFormat="1" applyFont="1" applyFill="1" applyBorder="1" applyAlignment="1">
      <alignment horizontal="right"/>
    </xf>
    <xf numFmtId="0" fontId="7" fillId="0" borderId="43" xfId="0" applyFont="1" applyFill="1" applyBorder="1" applyAlignment="1">
      <alignment horizontal="right" wrapText="1"/>
    </xf>
    <xf numFmtId="0" fontId="7" fillId="0" borderId="43" xfId="0" applyFont="1" applyFill="1" applyBorder="1" applyAlignment="1">
      <alignment horizontal="right"/>
    </xf>
    <xf numFmtId="0" fontId="7" fillId="0" borderId="46" xfId="0" applyFont="1" applyFill="1" applyBorder="1" applyAlignment="1">
      <alignment horizontal="right" wrapText="1"/>
    </xf>
    <xf numFmtId="0" fontId="7" fillId="0" borderId="46" xfId="0" applyFont="1" applyFill="1" applyBorder="1" applyAlignment="1">
      <alignment horizontal="right"/>
    </xf>
    <xf numFmtId="2" fontId="7" fillId="0" borderId="46" xfId="16" applyNumberFormat="1" applyFont="1" applyFill="1" applyBorder="1" applyAlignment="1">
      <alignment horizontal="right"/>
    </xf>
    <xf numFmtId="2" fontId="7" fillId="0" borderId="45" xfId="16" applyNumberFormat="1" applyFont="1" applyFill="1" applyBorder="1" applyAlignment="1">
      <alignment horizontal="right"/>
    </xf>
    <xf numFmtId="165" fontId="7" fillId="0" borderId="4" xfId="0" applyNumberFormat="1" applyFont="1" applyFill="1" applyBorder="1" applyAlignment="1">
      <alignment horizontal="right" wrapText="1"/>
    </xf>
    <xf numFmtId="170" fontId="7" fillId="0" borderId="12" xfId="15" applyNumberFormat="1" applyFont="1" applyFill="1" applyBorder="1" applyAlignment="1">
      <alignment horizontal="right" vertical="center" wrapText="1"/>
    </xf>
    <xf numFmtId="165" fontId="7" fillId="0" borderId="11" xfId="14" applyNumberFormat="1" applyFont="1" applyFill="1" applyBorder="1" applyAlignment="1">
      <alignment horizontal="right" vertical="center" wrapText="1"/>
    </xf>
    <xf numFmtId="165" fontId="7" fillId="0" borderId="10" xfId="14" applyNumberFormat="1" applyFont="1" applyFill="1" applyBorder="1" applyAlignment="1">
      <alignment horizontal="right" vertical="center" wrapText="1"/>
    </xf>
    <xf numFmtId="172" fontId="7" fillId="7" borderId="0" xfId="14" applyNumberFormat="1" applyFont="1" applyFill="1" applyBorder="1"/>
    <xf numFmtId="165" fontId="44" fillId="0" borderId="0" xfId="0" applyNumberFormat="1" applyFont="1" applyAlignment="1">
      <alignment horizontal="left"/>
    </xf>
    <xf numFmtId="2" fontId="12" fillId="0" borderId="4" xfId="16" applyNumberFormat="1" applyFont="1" applyFill="1" applyBorder="1" applyAlignment="1">
      <alignment vertical="center"/>
    </xf>
    <xf numFmtId="0" fontId="12" fillId="0" borderId="49" xfId="0" applyFont="1" applyFill="1" applyBorder="1" applyAlignment="1">
      <alignment horizontal="left" vertical="center" wrapText="1"/>
    </xf>
    <xf numFmtId="2" fontId="7" fillId="0" borderId="50" xfId="16" applyNumberFormat="1" applyFont="1" applyFill="1" applyBorder="1"/>
    <xf numFmtId="0" fontId="12" fillId="0" borderId="27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right" wrapText="1"/>
    </xf>
    <xf numFmtId="2" fontId="7" fillId="0" borderId="5" xfId="16" applyNumberFormat="1" applyFont="1" applyFill="1" applyBorder="1" applyAlignment="1">
      <alignment horizontal="right"/>
    </xf>
    <xf numFmtId="2" fontId="7" fillId="0" borderId="50" xfId="16" applyNumberFormat="1" applyFont="1" applyFill="1" applyBorder="1" applyAlignment="1">
      <alignment horizontal="right"/>
    </xf>
    <xf numFmtId="3" fontId="7" fillId="0" borderId="4" xfId="0" applyNumberFormat="1" applyFont="1" applyFill="1" applyBorder="1" applyAlignment="1">
      <alignment wrapText="1"/>
    </xf>
    <xf numFmtId="0" fontId="7" fillId="7" borderId="11" xfId="14" applyFont="1" applyFill="1" applyBorder="1" applyAlignment="1">
      <alignment horizontal="left" vertical="center" wrapText="1"/>
    </xf>
    <xf numFmtId="0" fontId="7" fillId="7" borderId="12" xfId="14" applyFont="1" applyFill="1" applyBorder="1" applyAlignment="1">
      <alignment horizontal="left" vertical="center" wrapText="1"/>
    </xf>
    <xf numFmtId="0" fontId="7" fillId="7" borderId="10" xfId="14" applyFont="1" applyFill="1" applyBorder="1" applyAlignment="1">
      <alignment horizontal="left" vertical="center" wrapText="1"/>
    </xf>
    <xf numFmtId="0" fontId="27" fillId="6" borderId="3" xfId="0" applyFont="1" applyFill="1" applyBorder="1" applyAlignment="1">
      <alignment horizontal="left" vertical="center" wrapText="1"/>
    </xf>
    <xf numFmtId="0" fontId="27" fillId="6" borderId="3" xfId="0" applyFont="1" applyFill="1" applyBorder="1" applyAlignment="1">
      <alignment vertical="center" wrapText="1"/>
    </xf>
    <xf numFmtId="165" fontId="27" fillId="6" borderId="3" xfId="0" applyNumberFormat="1" applyFont="1" applyFill="1" applyBorder="1" applyAlignment="1">
      <alignment vertical="center" wrapText="1"/>
    </xf>
    <xf numFmtId="0" fontId="27" fillId="6" borderId="4" xfId="0" applyFont="1" applyFill="1" applyBorder="1" applyAlignment="1">
      <alignment horizontal="left" vertical="center"/>
    </xf>
    <xf numFmtId="0" fontId="27" fillId="6" borderId="4" xfId="0" applyFont="1" applyFill="1" applyBorder="1" applyAlignment="1">
      <alignment vertical="center" wrapText="1"/>
    </xf>
    <xf numFmtId="165" fontId="27" fillId="6" borderId="4" xfId="0" applyNumberFormat="1" applyFont="1" applyFill="1" applyBorder="1" applyAlignment="1">
      <alignment vertical="center" wrapText="1"/>
    </xf>
    <xf numFmtId="0" fontId="28" fillId="6" borderId="4" xfId="0" applyFont="1" applyFill="1" applyBorder="1" applyAlignment="1">
      <alignment horizontal="right" vertical="center" wrapText="1"/>
    </xf>
    <xf numFmtId="0" fontId="28" fillId="6" borderId="4" xfId="0" applyFont="1" applyFill="1" applyBorder="1" applyAlignment="1">
      <alignment vertical="center" wrapText="1"/>
    </xf>
    <xf numFmtId="0" fontId="28" fillId="6" borderId="4" xfId="0" applyFont="1" applyFill="1" applyBorder="1" applyAlignment="1">
      <alignment horizontal="center" vertical="center" wrapText="1"/>
    </xf>
    <xf numFmtId="0" fontId="27" fillId="6" borderId="4" xfId="0" quotePrefix="1" applyFont="1" applyFill="1" applyBorder="1" applyAlignment="1">
      <alignment horizontal="left" vertical="center"/>
    </xf>
    <xf numFmtId="0" fontId="27" fillId="6" borderId="4" xfId="1" applyFont="1" applyFill="1" applyBorder="1" applyAlignment="1">
      <alignment vertical="center" wrapText="1"/>
    </xf>
    <xf numFmtId="165" fontId="27" fillId="6" borderId="4" xfId="2" applyNumberFormat="1" applyFont="1" applyFill="1" applyBorder="1" applyAlignment="1">
      <alignment horizontal="right" vertical="center" wrapText="1"/>
      <protection locked="0"/>
    </xf>
    <xf numFmtId="165" fontId="27" fillId="6" borderId="4" xfId="2" applyNumberFormat="1" applyFont="1" applyFill="1" applyBorder="1" applyAlignment="1">
      <alignment horizontal="right" vertical="center"/>
      <protection locked="0"/>
    </xf>
    <xf numFmtId="165" fontId="27" fillId="6" borderId="4" xfId="2" quotePrefix="1" applyNumberFormat="1" applyFont="1" applyFill="1" applyBorder="1" applyAlignment="1">
      <alignment horizontal="right" vertical="center" wrapText="1"/>
      <protection locked="0"/>
    </xf>
    <xf numFmtId="2" fontId="27" fillId="6" borderId="4" xfId="2" applyNumberFormat="1" applyFont="1" applyFill="1" applyBorder="1" applyAlignment="1">
      <alignment horizontal="right" vertical="center" wrapText="1"/>
      <protection locked="0"/>
    </xf>
    <xf numFmtId="0" fontId="28" fillId="6" borderId="3" xfId="0" applyFont="1" applyFill="1" applyBorder="1" applyAlignment="1">
      <alignment horizontal="left"/>
    </xf>
    <xf numFmtId="0" fontId="27" fillId="6" borderId="3" xfId="0" applyFont="1" applyFill="1" applyBorder="1"/>
    <xf numFmtId="165" fontId="27" fillId="6" borderId="3" xfId="0" applyNumberFormat="1" applyFont="1" applyFill="1" applyBorder="1" applyAlignment="1">
      <alignment horizontal="right" vertical="center"/>
    </xf>
    <xf numFmtId="49" fontId="27" fillId="6" borderId="3" xfId="0" applyNumberFormat="1" applyFont="1" applyFill="1" applyBorder="1" applyAlignment="1">
      <alignment horizontal="left" vertical="center" wrapText="1"/>
    </xf>
    <xf numFmtId="165" fontId="27" fillId="6" borderId="3" xfId="0" applyNumberFormat="1" applyFont="1" applyFill="1" applyBorder="1" applyAlignment="1">
      <alignment horizontal="right" vertical="center" wrapText="1"/>
    </xf>
    <xf numFmtId="0" fontId="27" fillId="6" borderId="4" xfId="0" applyFont="1" applyFill="1" applyBorder="1" applyAlignment="1">
      <alignment horizontal="center" vertical="center"/>
    </xf>
    <xf numFmtId="0" fontId="27" fillId="6" borderId="4" xfId="0" applyFont="1" applyFill="1" applyBorder="1" applyAlignment="1">
      <alignment wrapText="1"/>
    </xf>
    <xf numFmtId="165" fontId="27" fillId="6" borderId="4" xfId="0" applyNumberFormat="1" applyFont="1" applyFill="1" applyBorder="1" applyAlignment="1">
      <alignment horizontal="right" vertical="center" wrapText="1"/>
    </xf>
    <xf numFmtId="49" fontId="27" fillId="6" borderId="4" xfId="0" applyNumberFormat="1" applyFont="1" applyFill="1" applyBorder="1" applyAlignment="1">
      <alignment horizontal="left" vertical="center" wrapText="1"/>
    </xf>
    <xf numFmtId="165" fontId="27" fillId="6" borderId="4" xfId="0" applyNumberFormat="1" applyFont="1" applyFill="1" applyBorder="1" applyAlignment="1">
      <alignment vertical="center"/>
    </xf>
    <xf numFmtId="165" fontId="45" fillId="6" borderId="3" xfId="0" applyNumberFormat="1" applyFont="1" applyFill="1" applyBorder="1" applyAlignment="1">
      <alignment horizontal="right" vertical="center" wrapText="1"/>
    </xf>
    <xf numFmtId="0" fontId="27" fillId="6" borderId="4" xfId="0" applyFont="1" applyFill="1" applyBorder="1" applyAlignment="1">
      <alignment horizontal="left" vertical="center" wrapText="1"/>
    </xf>
    <xf numFmtId="2" fontId="27" fillId="6" borderId="4" xfId="0" applyNumberFormat="1" applyFont="1" applyFill="1" applyBorder="1" applyAlignment="1">
      <alignment vertical="center" wrapText="1"/>
    </xf>
    <xf numFmtId="0" fontId="28" fillId="6" borderId="4" xfId="0" applyFont="1" applyFill="1" applyBorder="1" applyAlignment="1">
      <alignment horizontal="left" vertical="center" wrapText="1"/>
    </xf>
    <xf numFmtId="4" fontId="27" fillId="6" borderId="4" xfId="0" applyNumberFormat="1" applyFont="1" applyFill="1" applyBorder="1" applyAlignment="1">
      <alignment vertical="center" wrapText="1"/>
    </xf>
    <xf numFmtId="0" fontId="27" fillId="6" borderId="4" xfId="0" applyFont="1" applyFill="1" applyBorder="1" applyAlignment="1">
      <alignment horizontal="left"/>
    </xf>
    <xf numFmtId="2" fontId="27" fillId="6" borderId="4" xfId="16" applyNumberFormat="1" applyFont="1" applyFill="1" applyBorder="1" applyAlignment="1">
      <alignment vertical="center"/>
    </xf>
    <xf numFmtId="0" fontId="27" fillId="6" borderId="3" xfId="13" applyFont="1" applyFill="1" applyBorder="1" applyAlignment="1">
      <alignment horizontal="left" vertical="center" wrapText="1"/>
    </xf>
    <xf numFmtId="0" fontId="27" fillId="6" borderId="3" xfId="13" applyFont="1" applyFill="1" applyBorder="1" applyAlignment="1">
      <alignment vertical="center" wrapText="1"/>
    </xf>
    <xf numFmtId="165" fontId="27" fillId="6" borderId="3" xfId="13" applyNumberFormat="1" applyFont="1" applyFill="1" applyBorder="1" applyAlignment="1">
      <alignment horizontal="right" vertical="center" wrapText="1"/>
    </xf>
    <xf numFmtId="0" fontId="28" fillId="6" borderId="11" xfId="14" applyFont="1" applyFill="1" applyBorder="1" applyAlignment="1">
      <alignment horizontal="left" vertical="center" wrapText="1"/>
    </xf>
    <xf numFmtId="0" fontId="27" fillId="6" borderId="11" xfId="14" applyFont="1" applyFill="1" applyBorder="1" applyAlignment="1">
      <alignment vertical="center" wrapText="1"/>
    </xf>
    <xf numFmtId="165" fontId="27" fillId="6" borderId="11" xfId="14" applyNumberFormat="1" applyFont="1" applyFill="1" applyBorder="1" applyAlignment="1">
      <alignment horizontal="right" vertical="center" wrapText="1"/>
    </xf>
    <xf numFmtId="165" fontId="27" fillId="6" borderId="15" xfId="14" applyNumberFormat="1" applyFont="1" applyFill="1" applyBorder="1" applyAlignment="1">
      <alignment horizontal="right" vertical="center" wrapText="1"/>
    </xf>
    <xf numFmtId="2" fontId="27" fillId="6" borderId="15" xfId="14" applyNumberFormat="1" applyFont="1" applyFill="1" applyBorder="1" applyAlignment="1">
      <alignment horizontal="right" vertical="center" wrapText="1"/>
    </xf>
    <xf numFmtId="3" fontId="27" fillId="6" borderId="15" xfId="14" applyNumberFormat="1" applyFont="1" applyFill="1" applyBorder="1" applyAlignment="1">
      <alignment horizontal="right" vertical="center" wrapText="1"/>
    </xf>
    <xf numFmtId="165" fontId="27" fillId="6" borderId="15" xfId="14" applyNumberFormat="1" applyFont="1" applyFill="1" applyBorder="1" applyAlignment="1">
      <alignment vertical="center" wrapText="1"/>
    </xf>
    <xf numFmtId="10" fontId="27" fillId="6" borderId="15" xfId="14" applyNumberFormat="1" applyFont="1" applyFill="1" applyBorder="1" applyAlignment="1">
      <alignment horizontal="right" vertical="center" wrapText="1"/>
    </xf>
    <xf numFmtId="165" fontId="15" fillId="0" borderId="0" xfId="0" applyNumberFormat="1" applyFont="1" applyAlignment="1">
      <alignment horizontal="right"/>
    </xf>
    <xf numFmtId="0" fontId="23" fillId="0" borderId="0" xfId="0" applyFont="1"/>
    <xf numFmtId="0" fontId="13" fillId="0" borderId="4" xfId="0" applyFont="1" applyFill="1" applyBorder="1" applyAlignment="1">
      <alignment horizontal="right" vertical="center" wrapText="1"/>
    </xf>
    <xf numFmtId="168" fontId="9" fillId="0" borderId="4" xfId="0" applyNumberFormat="1" applyFont="1" applyFill="1" applyBorder="1" applyAlignment="1">
      <alignment horizontal="right" vertical="center" wrapText="1"/>
    </xf>
    <xf numFmtId="173" fontId="9" fillId="0" borderId="4" xfId="17" applyNumberFormat="1" applyFont="1" applyFill="1" applyBorder="1" applyAlignment="1">
      <alignment horizontal="right" vertical="center" wrapText="1"/>
    </xf>
    <xf numFmtId="0" fontId="27" fillId="6" borderId="4" xfId="0" applyFont="1" applyFill="1" applyBorder="1" applyAlignment="1">
      <alignment horizontal="right" vertical="center" wrapText="1"/>
    </xf>
    <xf numFmtId="43" fontId="9" fillId="0" borderId="4" xfId="17" applyFont="1" applyFill="1" applyBorder="1" applyAlignment="1">
      <alignment horizontal="right" vertical="center" wrapText="1"/>
    </xf>
    <xf numFmtId="0" fontId="16" fillId="2" borderId="4" xfId="0" applyFont="1" applyFill="1" applyBorder="1" applyAlignment="1">
      <alignment horizontal="right" vertical="center" wrapText="1"/>
    </xf>
    <xf numFmtId="168" fontId="13" fillId="0" borderId="4" xfId="0" applyNumberFormat="1" applyFont="1" applyFill="1" applyBorder="1" applyAlignment="1">
      <alignment vertical="center" wrapText="1"/>
    </xf>
    <xf numFmtId="4" fontId="15" fillId="0" borderId="0" xfId="0" applyNumberFormat="1" applyFont="1"/>
    <xf numFmtId="168" fontId="9" fillId="0" borderId="4" xfId="0" applyNumberFormat="1" applyFont="1" applyFill="1" applyBorder="1" applyAlignment="1">
      <alignment vertical="center" wrapText="1"/>
    </xf>
    <xf numFmtId="168" fontId="27" fillId="6" borderId="4" xfId="0" applyNumberFormat="1" applyFont="1" applyFill="1" applyBorder="1" applyAlignment="1">
      <alignment vertical="center" wrapText="1"/>
    </xf>
    <xf numFmtId="3" fontId="15" fillId="7" borderId="0" xfId="14" applyNumberFormat="1" applyFont="1" applyFill="1" applyBorder="1"/>
    <xf numFmtId="0" fontId="7" fillId="0" borderId="0" xfId="0" applyFont="1" applyBorder="1"/>
    <xf numFmtId="0" fontId="12" fillId="0" borderId="5" xfId="0" applyFont="1" applyFill="1" applyBorder="1" applyAlignment="1">
      <alignment horizontal="center" vertical="center" wrapText="1"/>
    </xf>
    <xf numFmtId="165" fontId="16" fillId="0" borderId="5" xfId="0" applyNumberFormat="1" applyFont="1" applyFill="1" applyBorder="1" applyAlignment="1">
      <alignment vertical="center"/>
    </xf>
    <xf numFmtId="4" fontId="7" fillId="0" borderId="4" xfId="0" applyNumberFormat="1" applyFont="1" applyFill="1" applyBorder="1" applyAlignment="1">
      <alignment horizontal="right" wrapText="1"/>
    </xf>
    <xf numFmtId="4" fontId="12" fillId="0" borderId="31" xfId="0" applyNumberFormat="1" applyFont="1" applyFill="1" applyBorder="1" applyAlignment="1">
      <alignment wrapText="1"/>
    </xf>
    <xf numFmtId="2" fontId="7" fillId="0" borderId="4" xfId="0" applyNumberFormat="1" applyFont="1" applyFill="1" applyBorder="1" applyAlignment="1">
      <alignment horizontal="right" wrapText="1"/>
    </xf>
    <xf numFmtId="0" fontId="7" fillId="0" borderId="5" xfId="0" applyFont="1" applyFill="1" applyBorder="1" applyAlignment="1">
      <alignment wrapText="1"/>
    </xf>
    <xf numFmtId="0" fontId="7" fillId="0" borderId="5" xfId="0" applyFont="1" applyFill="1" applyBorder="1"/>
    <xf numFmtId="165" fontId="7" fillId="0" borderId="31" xfId="0" applyNumberFormat="1" applyFont="1" applyFill="1" applyBorder="1" applyAlignment="1">
      <alignment horizontal="right" wrapText="1"/>
    </xf>
    <xf numFmtId="168" fontId="12" fillId="0" borderId="31" xfId="0" applyNumberFormat="1" applyFont="1" applyFill="1" applyBorder="1" applyAlignment="1">
      <alignment horizontal="right" wrapText="1"/>
    </xf>
    <xf numFmtId="165" fontId="7" fillId="0" borderId="5" xfId="0" applyNumberFormat="1" applyFont="1" applyFill="1" applyBorder="1" applyAlignment="1">
      <alignment horizontal="right" wrapText="1"/>
    </xf>
    <xf numFmtId="2" fontId="12" fillId="0" borderId="5" xfId="0" applyNumberFormat="1" applyFont="1" applyFill="1" applyBorder="1" applyAlignment="1">
      <alignment horizontal="right" wrapText="1"/>
    </xf>
    <xf numFmtId="3" fontId="12" fillId="0" borderId="31" xfId="0" applyNumberFormat="1" applyFont="1" applyFill="1" applyBorder="1" applyAlignment="1">
      <alignment horizontal="right" wrapText="1"/>
    </xf>
    <xf numFmtId="10" fontId="7" fillId="0" borderId="4" xfId="0" applyNumberFormat="1" applyFont="1" applyFill="1" applyBorder="1" applyAlignment="1">
      <alignment horizontal="right" wrapText="1"/>
    </xf>
    <xf numFmtId="165" fontId="12" fillId="0" borderId="31" xfId="0" applyNumberFormat="1" applyFont="1" applyFill="1" applyBorder="1" applyAlignment="1">
      <alignment horizontal="right" wrapText="1"/>
    </xf>
    <xf numFmtId="0" fontId="12" fillId="0" borderId="4" xfId="0" applyFont="1" applyBorder="1" applyAlignment="1">
      <alignment horizontal="left" vertical="center" wrapText="1" indent="1"/>
    </xf>
    <xf numFmtId="2" fontId="12" fillId="0" borderId="11" xfId="14" applyNumberFormat="1" applyFont="1" applyFill="1" applyBorder="1" applyAlignment="1">
      <alignment horizontal="right" vertical="center" wrapText="1"/>
    </xf>
    <xf numFmtId="2" fontId="12" fillId="0" borderId="11" xfId="15" applyNumberFormat="1" applyFont="1" applyFill="1" applyBorder="1" applyAlignment="1">
      <alignment horizontal="right" vertical="center" wrapText="1"/>
    </xf>
    <xf numFmtId="1" fontId="7" fillId="0" borderId="4" xfId="0" applyNumberFormat="1" applyFont="1" applyFill="1" applyBorder="1" applyAlignment="1">
      <alignment wrapText="1"/>
    </xf>
    <xf numFmtId="1" fontId="7" fillId="0" borderId="4" xfId="0" applyNumberFormat="1" applyFont="1" applyFill="1" applyBorder="1" applyAlignment="1">
      <alignment horizontal="right" wrapText="1"/>
    </xf>
    <xf numFmtId="1" fontId="7" fillId="0" borderId="5" xfId="0" applyNumberFormat="1" applyFont="1" applyFill="1" applyBorder="1" applyAlignment="1">
      <alignment horizontal="right" wrapText="1"/>
    </xf>
    <xf numFmtId="1" fontId="8" fillId="0" borderId="33" xfId="0" applyNumberFormat="1" applyFont="1" applyFill="1" applyBorder="1" applyAlignment="1">
      <alignment wrapText="1"/>
    </xf>
    <xf numFmtId="1" fontId="7" fillId="0" borderId="30" xfId="0" applyNumberFormat="1" applyFont="1" applyFill="1" applyBorder="1" applyAlignment="1">
      <alignment wrapText="1"/>
    </xf>
    <xf numFmtId="1" fontId="7" fillId="0" borderId="5" xfId="0" applyNumberFormat="1" applyFont="1" applyFill="1" applyBorder="1" applyAlignment="1">
      <alignment wrapText="1"/>
    </xf>
    <xf numFmtId="1" fontId="7" fillId="0" borderId="31" xfId="0" applyNumberFormat="1" applyFont="1" applyFill="1" applyBorder="1" applyAlignment="1">
      <alignment wrapText="1"/>
    </xf>
    <xf numFmtId="1" fontId="16" fillId="0" borderId="30" xfId="0" applyNumberFormat="1" applyFont="1" applyFill="1" applyBorder="1" applyAlignment="1">
      <alignment vertical="center" wrapText="1"/>
    </xf>
    <xf numFmtId="3" fontId="7" fillId="7" borderId="11" xfId="14" applyNumberFormat="1" applyFont="1" applyFill="1" applyBorder="1" applyAlignment="1">
      <alignment horizontal="right" vertical="center" wrapText="1"/>
    </xf>
    <xf numFmtId="3" fontId="8" fillId="7" borderId="13" xfId="14" applyNumberFormat="1" applyFont="1" applyFill="1" applyBorder="1" applyAlignment="1">
      <alignment horizontal="right" vertical="center" wrapText="1"/>
    </xf>
    <xf numFmtId="3" fontId="7" fillId="7" borderId="11" xfId="15" applyNumberFormat="1" applyFont="1" applyFill="1" applyBorder="1" applyAlignment="1">
      <alignment horizontal="right" vertical="center" wrapText="1"/>
    </xf>
    <xf numFmtId="3" fontId="7" fillId="7" borderId="10" xfId="14" applyNumberFormat="1" applyFont="1" applyFill="1" applyBorder="1" applyAlignment="1">
      <alignment horizontal="right" vertical="center" wrapText="1"/>
    </xf>
    <xf numFmtId="3" fontId="8" fillId="7" borderId="14" xfId="14" applyNumberFormat="1" applyFont="1" applyFill="1" applyBorder="1" applyAlignment="1">
      <alignment horizontal="right" vertical="center" wrapText="1"/>
    </xf>
    <xf numFmtId="4" fontId="15" fillId="0" borderId="0" xfId="0" applyNumberFormat="1" applyFont="1" applyAlignment="1">
      <alignment horizontal="left"/>
    </xf>
    <xf numFmtId="165" fontId="15" fillId="7" borderId="0" xfId="6" applyNumberFormat="1" applyFont="1" applyFill="1" applyAlignment="1">
      <alignment horizontal="left"/>
    </xf>
    <xf numFmtId="0" fontId="46" fillId="0" borderId="0" xfId="5" applyFont="1" applyBorder="1"/>
    <xf numFmtId="0" fontId="8" fillId="0" borderId="3" xfId="0" applyFont="1" applyFill="1" applyBorder="1" applyAlignment="1">
      <alignment horizontal="right" vertical="center" wrapText="1"/>
    </xf>
    <xf numFmtId="165" fontId="8" fillId="0" borderId="4" xfId="0" applyNumberFormat="1" applyFont="1" applyFill="1" applyBorder="1" applyAlignment="1">
      <alignment vertical="center"/>
    </xf>
    <xf numFmtId="0" fontId="7" fillId="7" borderId="0" xfId="14" applyFont="1" applyFill="1" applyAlignment="1">
      <alignment horizontal="lef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7" borderId="3" xfId="0" applyFont="1" applyFill="1" applyBorder="1" applyAlignment="1">
      <alignment horizontal="right" vertical="center" wrapText="1"/>
    </xf>
    <xf numFmtId="3" fontId="7" fillId="0" borderId="4" xfId="0" applyNumberFormat="1" applyFont="1" applyFill="1" applyBorder="1" applyAlignment="1">
      <alignment horizontal="right" wrapText="1"/>
    </xf>
    <xf numFmtId="168" fontId="13" fillId="0" borderId="4" xfId="0" applyNumberFormat="1" applyFont="1" applyFill="1" applyBorder="1" applyAlignment="1">
      <alignment horizontal="right" vertical="center" wrapText="1"/>
    </xf>
    <xf numFmtId="168" fontId="9" fillId="0" borderId="4" xfId="17" applyNumberFormat="1" applyFont="1" applyFill="1" applyBorder="1" applyAlignment="1">
      <alignment horizontal="right" vertical="center" wrapText="1"/>
    </xf>
    <xf numFmtId="166" fontId="9" fillId="0" borderId="4" xfId="17" applyNumberFormat="1" applyFont="1" applyFill="1" applyBorder="1" applyAlignment="1">
      <alignment horizontal="right" vertical="center" wrapText="1"/>
    </xf>
    <xf numFmtId="166" fontId="13" fillId="0" borderId="4" xfId="17" applyNumberFormat="1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right" vertical="center" wrapText="1"/>
    </xf>
    <xf numFmtId="0" fontId="9" fillId="3" borderId="0" xfId="0" applyFont="1" applyFill="1" applyBorder="1" applyAlignment="1">
      <alignment horizontal="right" vertical="center" wrapText="1"/>
    </xf>
    <xf numFmtId="0" fontId="13" fillId="3" borderId="4" xfId="0" applyFont="1" applyFill="1" applyBorder="1" applyAlignment="1">
      <alignment horizontal="right" vertical="center" wrapText="1"/>
    </xf>
    <xf numFmtId="1" fontId="9" fillId="0" borderId="4" xfId="17" applyNumberFormat="1" applyFont="1" applyFill="1" applyBorder="1" applyAlignment="1">
      <alignment horizontal="right" vertical="center" wrapText="1"/>
    </xf>
    <xf numFmtId="168" fontId="18" fillId="0" borderId="0" xfId="0" applyNumberFormat="1" applyFont="1"/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7" fillId="9" borderId="0" xfId="0" applyFont="1" applyFill="1" applyAlignment="1">
      <alignment horizontal="left"/>
    </xf>
    <xf numFmtId="0" fontId="8" fillId="2" borderId="4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left" wrapText="1"/>
    </xf>
    <xf numFmtId="0" fontId="8" fillId="7" borderId="4" xfId="0" applyFont="1" applyFill="1" applyBorder="1" applyAlignment="1">
      <alignment horizontal="left" vertical="center" wrapText="1"/>
    </xf>
    <xf numFmtId="0" fontId="27" fillId="9" borderId="2" xfId="0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0" fontId="27" fillId="9" borderId="0" xfId="0" applyFont="1" applyFill="1" applyAlignment="1">
      <alignment horizontal="left" vertical="center"/>
    </xf>
    <xf numFmtId="0" fontId="12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right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right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165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27" fillId="9" borderId="0" xfId="0" applyFont="1" applyFill="1" applyAlignment="1">
      <alignment horizontal="left" vertical="center" wrapText="1"/>
    </xf>
    <xf numFmtId="0" fontId="15" fillId="7" borderId="0" xfId="8" applyFont="1" applyFill="1" applyAlignment="1">
      <alignment horizontal="left" wrapText="1"/>
    </xf>
    <xf numFmtId="0" fontId="13" fillId="3" borderId="4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20" fillId="0" borderId="0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right" vertical="center" wrapText="1"/>
    </xf>
    <xf numFmtId="0" fontId="34" fillId="0" borderId="0" xfId="0" applyFont="1" applyBorder="1" applyAlignment="1">
      <alignment horizontal="right" vertical="center" wrapText="1"/>
    </xf>
    <xf numFmtId="0" fontId="34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center"/>
    </xf>
    <xf numFmtId="0" fontId="27" fillId="9" borderId="0" xfId="0" applyFont="1" applyFill="1" applyAlignment="1">
      <alignment vertical="center"/>
    </xf>
    <xf numFmtId="0" fontId="27" fillId="9" borderId="0" xfId="0" applyFont="1" applyFill="1" applyBorder="1" applyAlignment="1">
      <alignment horizontal="left" vertical="center"/>
    </xf>
    <xf numFmtId="0" fontId="7" fillId="7" borderId="0" xfId="0" applyFont="1" applyFill="1" applyBorder="1" applyAlignment="1">
      <alignment vertical="center" wrapText="1"/>
    </xf>
    <xf numFmtId="0" fontId="7" fillId="7" borderId="3" xfId="0" applyFont="1" applyFill="1" applyBorder="1" applyAlignment="1">
      <alignment vertical="center" wrapText="1"/>
    </xf>
    <xf numFmtId="0" fontId="7" fillId="0" borderId="5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/>
    <xf numFmtId="0" fontId="7" fillId="0" borderId="0" xfId="0" applyFont="1" applyBorder="1"/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right" vertical="center" wrapText="1"/>
    </xf>
    <xf numFmtId="0" fontId="9" fillId="7" borderId="0" xfId="0" applyFont="1" applyFill="1" applyBorder="1" applyAlignment="1">
      <alignment horizontal="right" vertical="center" wrapText="1"/>
    </xf>
    <xf numFmtId="0" fontId="9" fillId="7" borderId="9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9" fontId="16" fillId="0" borderId="0" xfId="0" applyNumberFormat="1" applyFont="1" applyFill="1" applyBorder="1" applyAlignment="1">
      <alignment horizontal="right" vertical="center" wrapText="1"/>
    </xf>
    <xf numFmtId="9" fontId="16" fillId="0" borderId="3" xfId="0" applyNumberFormat="1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9" fontId="12" fillId="0" borderId="3" xfId="0" applyNumberFormat="1" applyFont="1" applyFill="1" applyBorder="1" applyAlignment="1">
      <alignment horizontal="right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left" vertical="center" wrapText="1"/>
    </xf>
    <xf numFmtId="0" fontId="27" fillId="9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textRotation="90" wrapText="1"/>
    </xf>
    <xf numFmtId="0" fontId="7" fillId="0" borderId="17" xfId="0" applyFont="1" applyFill="1" applyBorder="1" applyAlignment="1">
      <alignment horizontal="center" vertical="center" textRotation="90" wrapText="1"/>
    </xf>
    <xf numFmtId="0" fontId="7" fillId="0" borderId="18" xfId="0" applyFont="1" applyFill="1" applyBorder="1" applyAlignment="1">
      <alignment horizontal="center" vertical="center" textRotation="90" wrapText="1"/>
    </xf>
    <xf numFmtId="0" fontId="7" fillId="0" borderId="0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right" vertical="center" wrapText="1"/>
    </xf>
    <xf numFmtId="0" fontId="7" fillId="7" borderId="3" xfId="0" applyFont="1" applyFill="1" applyBorder="1" applyAlignment="1">
      <alignment horizontal="right" vertical="center" wrapText="1"/>
    </xf>
    <xf numFmtId="0" fontId="34" fillId="7" borderId="0" xfId="0" applyFont="1" applyFill="1" applyBorder="1" applyAlignment="1">
      <alignment horizontal="right" vertical="center" wrapText="1"/>
    </xf>
    <xf numFmtId="0" fontId="34" fillId="7" borderId="3" xfId="0" applyFont="1" applyFill="1" applyBorder="1" applyAlignment="1">
      <alignment horizontal="right" vertical="center" wrapText="1"/>
    </xf>
    <xf numFmtId="0" fontId="34" fillId="7" borderId="5" xfId="0" applyFont="1" applyFill="1" applyBorder="1" applyAlignment="1">
      <alignment horizontal="right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34" fillId="7" borderId="37" xfId="0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left" wrapText="1"/>
    </xf>
    <xf numFmtId="0" fontId="27" fillId="9" borderId="38" xfId="0" applyFont="1" applyFill="1" applyBorder="1" applyAlignment="1">
      <alignment horizontal="left"/>
    </xf>
    <xf numFmtId="0" fontId="27" fillId="9" borderId="17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7" fillId="0" borderId="24" xfId="0" applyFont="1" applyFill="1" applyBorder="1" applyAlignment="1">
      <alignment horizontal="center" vertical="center" textRotation="90"/>
    </xf>
    <xf numFmtId="0" fontId="7" fillId="0" borderId="41" xfId="0" applyFont="1" applyFill="1" applyBorder="1" applyAlignment="1">
      <alignment horizontal="center" vertical="center" textRotation="90"/>
    </xf>
    <xf numFmtId="0" fontId="7" fillId="0" borderId="44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left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48" xfId="0" applyFont="1" applyBorder="1" applyAlignment="1">
      <alignment horizontal="center" vertical="center" textRotation="90"/>
    </xf>
    <xf numFmtId="0" fontId="7" fillId="0" borderId="17" xfId="0" applyFont="1" applyBorder="1" applyAlignment="1">
      <alignment horizontal="center" vertical="center" textRotation="90"/>
    </xf>
    <xf numFmtId="0" fontId="7" fillId="0" borderId="47" xfId="0" applyFont="1" applyBorder="1" applyAlignment="1">
      <alignment horizontal="center" vertical="center" textRotation="90"/>
    </xf>
    <xf numFmtId="0" fontId="12" fillId="0" borderId="5" xfId="0" applyFont="1" applyFill="1" applyBorder="1" applyAlignment="1">
      <alignment horizontal="right" vertical="center" wrapText="1"/>
    </xf>
    <xf numFmtId="0" fontId="12" fillId="0" borderId="3" xfId="0" applyFont="1" applyFill="1" applyBorder="1" applyAlignment="1">
      <alignment horizontal="right" vertical="center" wrapText="1"/>
    </xf>
    <xf numFmtId="0" fontId="7" fillId="0" borderId="16" xfId="0" applyFont="1" applyFill="1" applyBorder="1" applyAlignment="1">
      <alignment horizontal="center" vertical="center" textRotation="90"/>
    </xf>
    <xf numFmtId="0" fontId="7" fillId="0" borderId="17" xfId="0" applyFont="1" applyFill="1" applyBorder="1" applyAlignment="1">
      <alignment horizontal="center" vertical="center" textRotation="90"/>
    </xf>
    <xf numFmtId="0" fontId="7" fillId="0" borderId="47" xfId="0" applyFont="1" applyFill="1" applyBorder="1" applyAlignment="1">
      <alignment horizontal="center" vertical="center" textRotation="90"/>
    </xf>
    <xf numFmtId="0" fontId="27" fillId="6" borderId="15" xfId="14" applyFont="1" applyFill="1" applyBorder="1" applyAlignment="1">
      <alignment horizontal="left" vertical="center" wrapText="1"/>
    </xf>
    <xf numFmtId="0" fontId="7" fillId="7" borderId="19" xfId="14" applyFont="1" applyFill="1" applyBorder="1" applyAlignment="1">
      <alignment horizontal="center" vertical="center" textRotation="90" wrapText="1"/>
    </xf>
    <xf numFmtId="0" fontId="7" fillId="7" borderId="17" xfId="14" applyFont="1" applyFill="1" applyBorder="1" applyAlignment="1">
      <alignment horizontal="center" vertical="center" textRotation="90" wrapText="1"/>
    </xf>
    <xf numFmtId="0" fontId="7" fillId="7" borderId="20" xfId="14" applyFont="1" applyFill="1" applyBorder="1" applyAlignment="1">
      <alignment horizontal="center" vertical="center" textRotation="90" wrapText="1"/>
    </xf>
    <xf numFmtId="0" fontId="7" fillId="7" borderId="21" xfId="14" applyFont="1" applyFill="1" applyBorder="1" applyAlignment="1">
      <alignment horizontal="center" vertical="center" textRotation="90" wrapText="1"/>
    </xf>
    <xf numFmtId="0" fontId="7" fillId="7" borderId="18" xfId="14" applyFont="1" applyFill="1" applyBorder="1" applyAlignment="1">
      <alignment horizontal="center" vertical="center" textRotation="90" wrapText="1"/>
    </xf>
    <xf numFmtId="0" fontId="7" fillId="7" borderId="24" xfId="6" applyFont="1" applyFill="1" applyBorder="1" applyAlignment="1">
      <alignment horizontal="right" vertical="center" wrapText="1"/>
    </xf>
    <xf numFmtId="0" fontId="7" fillId="7" borderId="28" xfId="6" applyFont="1" applyFill="1" applyBorder="1" applyAlignment="1">
      <alignment horizontal="right" vertical="center" wrapText="1"/>
    </xf>
    <xf numFmtId="0" fontId="7" fillId="7" borderId="27" xfId="6" applyFont="1" applyFill="1" applyBorder="1" applyAlignment="1">
      <alignment horizontal="left" vertical="center" wrapText="1"/>
    </xf>
    <xf numFmtId="0" fontId="7" fillId="7" borderId="5" xfId="6" applyFont="1" applyFill="1" applyBorder="1" applyAlignment="1">
      <alignment horizontal="left" vertical="center" wrapText="1"/>
    </xf>
    <xf numFmtId="0" fontId="7" fillId="7" borderId="16" xfId="6" applyFont="1" applyFill="1" applyBorder="1" applyAlignment="1">
      <alignment horizontal="left" vertical="center" wrapText="1"/>
    </xf>
    <xf numFmtId="0" fontId="7" fillId="7" borderId="12" xfId="6" applyFont="1" applyFill="1" applyBorder="1" applyAlignment="1">
      <alignment horizontal="center" vertical="center" wrapText="1"/>
    </xf>
    <xf numFmtId="0" fontId="7" fillId="7" borderId="0" xfId="6" applyFont="1" applyFill="1" applyBorder="1" applyAlignment="1">
      <alignment horizontal="center" vertical="center" wrapText="1"/>
    </xf>
    <xf numFmtId="0" fontId="7" fillId="7" borderId="10" xfId="6" applyFont="1" applyFill="1" applyBorder="1" applyAlignment="1">
      <alignment horizontal="center" vertical="center" wrapText="1"/>
    </xf>
    <xf numFmtId="0" fontId="7" fillId="7" borderId="0" xfId="6" applyFont="1" applyFill="1" applyBorder="1" applyAlignment="1">
      <alignment horizontal="left" vertical="center" wrapText="1"/>
    </xf>
    <xf numFmtId="0" fontId="7" fillId="7" borderId="12" xfId="6" applyFont="1" applyFill="1" applyBorder="1" applyAlignment="1">
      <alignment horizontal="right" vertical="center" wrapText="1"/>
    </xf>
    <xf numFmtId="0" fontId="7" fillId="7" borderId="10" xfId="6" applyFont="1" applyFill="1" applyBorder="1" applyAlignment="1">
      <alignment horizontal="right" vertical="center" wrapText="1"/>
    </xf>
    <xf numFmtId="0" fontId="7" fillId="7" borderId="11" xfId="6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7" fillId="6" borderId="4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</cellXfs>
  <cellStyles count="18">
    <cellStyle name="=C:\WINNT35\SYSTEM32\COMMAND.COM" xfId="1"/>
    <cellStyle name="Dziesiętny" xfId="17" builtinId="3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" xfId="16" builtinId="5"/>
    <cellStyle name="Procentowy 2" xfId="11"/>
  </cellStyles>
  <dxfs count="1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4" Target="worksheets/sheet34.xml" Type="http://schemas.openxmlformats.org/officeDocument/2006/relationships/worksheet"/><Relationship Id="rId35" Target="worksheets/sheet35.xml" Type="http://schemas.openxmlformats.org/officeDocument/2006/relationships/worksheet"/><Relationship Id="rId36" Target="worksheets/sheet36.xml" Type="http://schemas.openxmlformats.org/officeDocument/2006/relationships/worksheet"/><Relationship Id="rId37" Target="worksheets/sheet37.xml" Type="http://schemas.openxmlformats.org/officeDocument/2006/relationships/worksheet"/><Relationship Id="rId38" Target="worksheets/sheet38.xml" Type="http://schemas.openxmlformats.org/officeDocument/2006/relationships/worksheet"/><Relationship Id="rId39" Target="worksheets/sheet39.xml" Type="http://schemas.openxmlformats.org/officeDocument/2006/relationships/worksheet"/><Relationship Id="rId4" Target="worksheets/sheet4.xml" Type="http://schemas.openxmlformats.org/officeDocument/2006/relationships/worksheet"/><Relationship Id="rId40" Target="externalLinks/externalLink1.xml" Type="http://schemas.openxmlformats.org/officeDocument/2006/relationships/externalLink"/><Relationship Id="rId41" Target="externalLinks/externalLink2.xml" Type="http://schemas.openxmlformats.org/officeDocument/2006/relationships/externalLink"/><Relationship Id="rId42" Target="externalLinks/externalLink3.xml" Type="http://schemas.openxmlformats.org/officeDocument/2006/relationships/externalLink"/><Relationship Id="rId43" Target="theme/theme1.xml" Type="http://schemas.openxmlformats.org/officeDocument/2006/relationships/theme"/><Relationship Id="rId44" Target="styles.xml" Type="http://schemas.openxmlformats.org/officeDocument/2006/relationships/styles"/><Relationship Id="rId45" Target="sharedStrings.xml" Type="http://schemas.openxmlformats.org/officeDocument/2006/relationships/sharedStrings"/><Relationship Id="rId46" Target="calcChain.xml" Type="http://schemas.openxmlformats.org/officeDocument/2006/relationships/calcChain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74706</xdr:colOff>
      <xdr:row>1</xdr:row>
      <xdr:rowOff>7471</xdr:rowOff>
    </xdr:to>
    <xdr:sp macro="" textlink="">
      <xdr:nvSpPr>
        <xdr:cNvPr id="2" name="Freeform 2"/>
        <xdr:cNvSpPr>
          <a:spLocks/>
        </xdr:cNvSpPr>
      </xdr:nvSpPr>
      <xdr:spPr bwMode="gray">
        <a:xfrm>
          <a:off x="0" y="0"/>
          <a:ext cx="9275856" cy="458321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6</xdr:col>
      <xdr:colOff>37352</xdr:colOff>
      <xdr:row>1</xdr:row>
      <xdr:rowOff>7472</xdr:rowOff>
    </xdr:to>
    <xdr:grpSp>
      <xdr:nvGrpSpPr>
        <xdr:cNvPr id="3" name="Group 1"/>
        <xdr:cNvGrpSpPr/>
      </xdr:nvGrpSpPr>
      <xdr:grpSpPr>
        <a:xfrm>
          <a:off x="0" y="4109"/>
          <a:ext cx="9467102" cy="320863"/>
          <a:chOff x="0" y="0"/>
          <a:chExt cx="9064489" cy="106036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0</xdr:row>
      <xdr:rowOff>191609</xdr:rowOff>
    </xdr:to>
    <xdr:grpSp>
      <xdr:nvGrpSpPr>
        <xdr:cNvPr id="2" name="Group 1"/>
        <xdr:cNvGrpSpPr/>
      </xdr:nvGrpSpPr>
      <xdr:grpSpPr>
        <a:xfrm>
          <a:off x="0" y="0"/>
          <a:ext cx="7448550" cy="172559"/>
          <a:chOff x="0" y="0"/>
          <a:chExt cx="6122987" cy="1689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097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 Narrow" panose="02000506040000020004" pitchFamily="2" charset="0"/>
                <a:ea typeface="Times New Roman" panose="02020603050405020304" pitchFamily="18" charset="0"/>
                <a:cs typeface="ING Me Narrow" panose="02000506040000020004" pitchFamily="2" charset="0"/>
              </a:rPr>
              <a:t>Wzór </a:t>
            </a:r>
            <a:r>
              <a:rPr lang="nl-NL" sz="800" b="1" kern="1200">
                <a:solidFill>
                  <a:srgbClr val="FFFFFF"/>
                </a:solidFill>
                <a:effectLst/>
                <a:latin typeface="ING Me Narrow" panose="02000506040000020004" pitchFamily="2" charset="0"/>
                <a:ea typeface="Times New Roman" panose="02020603050405020304" pitchFamily="18" charset="0"/>
                <a:cs typeface="ING Me Narrow" panose="02000506040000020004" pitchFamily="2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12700</xdr:rowOff>
    </xdr:from>
    <xdr:to>
      <xdr:col>17</xdr:col>
      <xdr:colOff>9072</xdr:colOff>
      <xdr:row>1</xdr:row>
      <xdr:rowOff>21065</xdr:rowOff>
    </xdr:to>
    <xdr:grpSp>
      <xdr:nvGrpSpPr>
        <xdr:cNvPr id="2" name="Group 1"/>
        <xdr:cNvGrpSpPr/>
      </xdr:nvGrpSpPr>
      <xdr:grpSpPr>
        <a:xfrm>
          <a:off x="0" y="12700"/>
          <a:ext cx="11400972" cy="198865"/>
          <a:chOff x="0" y="0"/>
          <a:chExt cx="6122987" cy="1747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2060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 Narrow" panose="02000506040000020004" pitchFamily="2" charset="0"/>
                <a:ea typeface="Times New Roman" panose="02020603050405020304" pitchFamily="18" charset="0"/>
                <a:cs typeface="ING Me Narrow" panose="02000506040000020004" pitchFamily="2" charset="0"/>
              </a:rPr>
              <a:t>Wzór 1: Kredyty i zaliczki objęte moratoriami ustawowymi i pozaustawowymi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9072</xdr:colOff>
      <xdr:row>0</xdr:row>
      <xdr:rowOff>202453</xdr:rowOff>
    </xdr:to>
    <xdr:grpSp>
      <xdr:nvGrpSpPr>
        <xdr:cNvPr id="2" name="Group 1"/>
        <xdr:cNvGrpSpPr/>
      </xdr:nvGrpSpPr>
      <xdr:grpSpPr>
        <a:xfrm>
          <a:off x="0" y="0"/>
          <a:ext cx="9356272" cy="202453"/>
          <a:chOff x="0" y="0"/>
          <a:chExt cx="6122987" cy="16814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1397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 Narrow" panose="02000506040000020004" pitchFamily="2" charset="0"/>
                <a:ea typeface="Times New Roman" panose="02020603050405020304" pitchFamily="18" charset="0"/>
                <a:cs typeface="ING Me Narrow" panose="02000506040000020004" pitchFamily="2" charset="0"/>
              </a:rPr>
              <a:t>Wzór 2: Podział kredytów i zaliczek objętych moratoriami ustawowymi i pozaustawowymi według rezydualnego terminu moratoriów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9072</xdr:colOff>
      <xdr:row>1</xdr:row>
      <xdr:rowOff>123564</xdr:rowOff>
    </xdr:to>
    <xdr:grpSp>
      <xdr:nvGrpSpPr>
        <xdr:cNvPr id="2" name="Group 1"/>
        <xdr:cNvGrpSpPr/>
      </xdr:nvGrpSpPr>
      <xdr:grpSpPr>
        <a:xfrm>
          <a:off x="0" y="0"/>
          <a:ext cx="6549572" cy="314064"/>
          <a:chOff x="0" y="0"/>
          <a:chExt cx="6122987" cy="2770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22282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 Narrow" panose="02000506040000020004" pitchFamily="2" charset="0"/>
                <a:ea typeface="Times New Roman" panose="02020603050405020304" pitchFamily="18" charset="0"/>
                <a:cs typeface="ING Me Narrow" panose="02000506040000020004" pitchFamily="2" charset="0"/>
              </a:rPr>
              <a:t>Wzór 3: Nowo udzielone kredyty i zaliczki w ramach nowych programów gwarancji publicznych wprowadzanych w odpowiedzi na kryzys spwodowany przez COVID-19</a:t>
            </a:r>
          </a:p>
        </xdr:txBody>
      </xdr:sp>
    </xdr:grpSp>
    <xdr:clientData/>
  </xdr:twoCellAnchor>
</xdr:wsDr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no"?><Relationships xmlns="http://schemas.openxmlformats.org/package/2006/relationships"><Relationship Id="rId1" Target="../printerSettings/printerSettings10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11.xml.rels><?xml version="1.0" encoding="UTF-8" standalone="no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no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no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no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no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no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no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no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no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no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no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no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no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no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no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_rels/sheet26.xml.rels><?xml version="1.0" encoding="UTF-8" standalone="no"?><Relationships xmlns="http://schemas.openxmlformats.org/package/2006/relationships"><Relationship Id="rId1" Target="../printerSettings/printerSettings26.bin" Type="http://schemas.openxmlformats.org/officeDocument/2006/relationships/printerSettings"/></Relationships>
</file>

<file path=xl/worksheets/_rels/sheet27.xml.rels><?xml version="1.0" encoding="UTF-8" standalone="no"?><Relationships xmlns="http://schemas.openxmlformats.org/package/2006/relationships"><Relationship Id="rId1" Target="../printerSettings/printerSettings27.bin" Type="http://schemas.openxmlformats.org/officeDocument/2006/relationships/printerSettings"/></Relationships>
</file>

<file path=xl/worksheets/_rels/sheet28.xml.rels><?xml version="1.0" encoding="UTF-8" standalone="no"?><Relationships xmlns="http://schemas.openxmlformats.org/package/2006/relationships"><Relationship Id="rId1" Target="../printerSettings/printerSettings28.bin" Type="http://schemas.openxmlformats.org/officeDocument/2006/relationships/printerSettings"/></Relationships>
</file>

<file path=xl/worksheets/_rels/sheet30.xml.rels><?xml version="1.0" encoding="UTF-8" standalone="no"?><Relationships xmlns="http://schemas.openxmlformats.org/package/2006/relationships"><Relationship Id="rId1" Target="../printerSettings/printerSettings29.bin" Type="http://schemas.openxmlformats.org/officeDocument/2006/relationships/printerSettings"/></Relationships>
</file>

<file path=xl/worksheets/_rels/sheet31.xml.rels><?xml version="1.0" encoding="UTF-8" standalone="no"?><Relationships xmlns="http://schemas.openxmlformats.org/package/2006/relationships"><Relationship Id="rId1" Target="../printerSettings/printerSettings30.bin" Type="http://schemas.openxmlformats.org/officeDocument/2006/relationships/printerSettings"/></Relationships>
</file>

<file path=xl/worksheets/_rels/sheet32.xml.rels><?xml version="1.0" encoding="UTF-8" standalone="no"?><Relationships xmlns="http://schemas.openxmlformats.org/package/2006/relationships"><Relationship Id="rId1" Target="../printerSettings/printerSettings31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33.xml.rels><?xml version="1.0" encoding="UTF-8" standalone="no"?><Relationships xmlns="http://schemas.openxmlformats.org/package/2006/relationships"><Relationship Id="rId1" Target="../printerSettings/printerSettings32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34.xml.rels><?xml version="1.0" encoding="UTF-8" standalone="no"?><Relationships xmlns="http://schemas.openxmlformats.org/package/2006/relationships"><Relationship Id="rId1" Target="../printerSettings/printerSettings33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35.xml.rels><?xml version="1.0" encoding="UTF-8" standalone="no"?><Relationships xmlns="http://schemas.openxmlformats.org/package/2006/relationships"><Relationship Id="rId1" Target="../printerSettings/printerSettings34.bin" Type="http://schemas.openxmlformats.org/officeDocument/2006/relationships/printerSettings"/><Relationship Id="rId2" Target="../drawings/drawing5.xml" Type="http://schemas.openxmlformats.org/officeDocument/2006/relationships/drawing"/></Relationships>
</file>

<file path=xl/worksheets/_rels/sheet38.xml.rels><?xml version="1.0" encoding="UTF-8" standalone="no"?><Relationships xmlns="http://schemas.openxmlformats.org/package/2006/relationships"><Relationship Id="rId1" Target="../printerSettings/printerSettings35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showGridLines="0" tabSelected="1" workbookViewId="0">
      <selection activeCell="H13" sqref="H13"/>
    </sheetView>
  </sheetViews>
  <sheetFormatPr defaultRowHeight="10.5" x14ac:dyDescent="0.25"/>
  <cols>
    <col min="1" max="1" width="77" style="206" customWidth="1"/>
    <col min="2" max="2" width="6.26953125" style="303" customWidth="1"/>
    <col min="3" max="3" width="10.7265625" style="205" customWidth="1"/>
    <col min="4" max="16384" width="8.7265625" style="205"/>
  </cols>
  <sheetData>
    <row r="1" spans="1:2" ht="16" x14ac:dyDescent="0.4">
      <c r="A1" s="204" t="s">
        <v>645</v>
      </c>
    </row>
    <row r="3" spans="1:2" ht="22.5" customHeight="1" x14ac:dyDescent="0.25">
      <c r="A3" s="207" t="s">
        <v>710</v>
      </c>
      <c r="B3" s="208" t="s">
        <v>654</v>
      </c>
    </row>
    <row r="4" spans="1:2" ht="16" x14ac:dyDescent="0.4">
      <c r="A4" s="515" t="s">
        <v>646</v>
      </c>
      <c r="B4" s="304"/>
    </row>
    <row r="5" spans="1:2" x14ac:dyDescent="0.25">
      <c r="A5" s="209" t="s">
        <v>597</v>
      </c>
      <c r="B5" s="306">
        <v>1</v>
      </c>
    </row>
    <row r="6" spans="1:2" x14ac:dyDescent="0.25">
      <c r="A6" s="209" t="s">
        <v>598</v>
      </c>
      <c r="B6" s="307">
        <v>2</v>
      </c>
    </row>
    <row r="7" spans="1:2" x14ac:dyDescent="0.25">
      <c r="A7" s="209" t="s">
        <v>599</v>
      </c>
      <c r="B7" s="307">
        <v>3</v>
      </c>
    </row>
    <row r="8" spans="1:2" ht="12.5" customHeight="1" x14ac:dyDescent="0.25">
      <c r="A8" s="209" t="s">
        <v>600</v>
      </c>
      <c r="B8" s="307">
        <v>4</v>
      </c>
    </row>
    <row r="9" spans="1:2" ht="13" customHeight="1" x14ac:dyDescent="0.25">
      <c r="A9" s="209" t="s">
        <v>601</v>
      </c>
      <c r="B9" s="307">
        <v>5</v>
      </c>
    </row>
    <row r="10" spans="1:2" x14ac:dyDescent="0.25">
      <c r="A10" s="209" t="s">
        <v>602</v>
      </c>
      <c r="B10" s="307">
        <v>6</v>
      </c>
    </row>
    <row r="11" spans="1:2" ht="15.5" customHeight="1" x14ac:dyDescent="0.25">
      <c r="A11" s="209" t="s">
        <v>620</v>
      </c>
      <c r="B11" s="307">
        <v>7</v>
      </c>
    </row>
    <row r="12" spans="1:2" ht="21" x14ac:dyDescent="0.25">
      <c r="A12" s="209" t="s">
        <v>603</v>
      </c>
      <c r="B12" s="307">
        <v>8</v>
      </c>
    </row>
    <row r="13" spans="1:2" ht="31.5" x14ac:dyDescent="0.25">
      <c r="A13" s="209" t="s">
        <v>683</v>
      </c>
      <c r="B13" s="307">
        <v>9</v>
      </c>
    </row>
    <row r="14" spans="1:2" x14ac:dyDescent="0.25">
      <c r="A14" s="211" t="s">
        <v>647</v>
      </c>
      <c r="B14" s="304"/>
    </row>
    <row r="15" spans="1:2" x14ac:dyDescent="0.25">
      <c r="A15" s="209" t="s">
        <v>604</v>
      </c>
      <c r="B15" s="307">
        <v>10</v>
      </c>
    </row>
    <row r="16" spans="1:2" x14ac:dyDescent="0.25">
      <c r="A16" s="209" t="s">
        <v>605</v>
      </c>
      <c r="B16" s="307">
        <v>11</v>
      </c>
    </row>
    <row r="17" spans="1:3" x14ac:dyDescent="0.25">
      <c r="A17" s="211" t="s">
        <v>648</v>
      </c>
      <c r="B17" s="304"/>
    </row>
    <row r="18" spans="1:3" x14ac:dyDescent="0.25">
      <c r="A18" s="209" t="s">
        <v>606</v>
      </c>
      <c r="B18" s="307">
        <v>12</v>
      </c>
      <c r="C18" s="518"/>
    </row>
    <row r="19" spans="1:3" ht="21" x14ac:dyDescent="0.25">
      <c r="A19" s="209" t="s">
        <v>610</v>
      </c>
      <c r="B19" s="307">
        <v>13</v>
      </c>
      <c r="C19" s="518"/>
    </row>
    <row r="20" spans="1:3" x14ac:dyDescent="0.25">
      <c r="A20" s="209" t="s">
        <v>607</v>
      </c>
      <c r="B20" s="307">
        <v>14</v>
      </c>
      <c r="C20" s="518"/>
    </row>
    <row r="21" spans="1:3" ht="16.5" customHeight="1" x14ac:dyDescent="0.25">
      <c r="A21" s="209" t="s">
        <v>608</v>
      </c>
      <c r="B21" s="307">
        <v>15</v>
      </c>
    </row>
    <row r="22" spans="1:3" x14ac:dyDescent="0.25">
      <c r="A22" s="209" t="s">
        <v>609</v>
      </c>
      <c r="B22" s="307">
        <v>16</v>
      </c>
      <c r="C22" s="518"/>
    </row>
    <row r="23" spans="1:3" x14ac:dyDescent="0.25">
      <c r="A23" s="209" t="s">
        <v>611</v>
      </c>
      <c r="B23" s="307">
        <v>17</v>
      </c>
      <c r="C23" s="518"/>
    </row>
    <row r="24" spans="1:3" x14ac:dyDescent="0.25">
      <c r="A24" s="209" t="s">
        <v>626</v>
      </c>
      <c r="B24" s="307">
        <v>18</v>
      </c>
    </row>
    <row r="25" spans="1:3" ht="21" x14ac:dyDescent="0.25">
      <c r="A25" s="209" t="s">
        <v>612</v>
      </c>
      <c r="B25" s="307">
        <v>19</v>
      </c>
      <c r="C25" s="518"/>
    </row>
    <row r="26" spans="1:3" x14ac:dyDescent="0.25">
      <c r="A26" s="209" t="s">
        <v>613</v>
      </c>
      <c r="B26" s="307">
        <v>20</v>
      </c>
    </row>
    <row r="27" spans="1:3" x14ac:dyDescent="0.25">
      <c r="A27" s="209" t="s">
        <v>622</v>
      </c>
      <c r="B27" s="307">
        <v>21</v>
      </c>
    </row>
    <row r="28" spans="1:3" x14ac:dyDescent="0.25">
      <c r="A28" s="209" t="s">
        <v>614</v>
      </c>
      <c r="B28" s="307">
        <v>22</v>
      </c>
    </row>
    <row r="29" spans="1:3" x14ac:dyDescent="0.25">
      <c r="A29" s="209" t="s">
        <v>615</v>
      </c>
      <c r="B29" s="307">
        <v>23</v>
      </c>
    </row>
    <row r="30" spans="1:3" ht="21" x14ac:dyDescent="0.25">
      <c r="A30" s="209" t="s">
        <v>616</v>
      </c>
      <c r="B30" s="307">
        <v>24</v>
      </c>
    </row>
    <row r="31" spans="1:3" x14ac:dyDescent="0.25">
      <c r="A31" s="209" t="s">
        <v>617</v>
      </c>
      <c r="B31" s="307">
        <v>25</v>
      </c>
    </row>
    <row r="32" spans="1:3" ht="21" x14ac:dyDescent="0.25">
      <c r="A32" s="209" t="s">
        <v>618</v>
      </c>
      <c r="B32" s="307">
        <v>26</v>
      </c>
    </row>
    <row r="33" spans="1:4" x14ac:dyDescent="0.25">
      <c r="A33" s="209" t="s">
        <v>951</v>
      </c>
      <c r="B33" s="307">
        <v>27</v>
      </c>
    </row>
    <row r="34" spans="1:4" ht="21" x14ac:dyDescent="0.25">
      <c r="A34" s="209" t="s">
        <v>952</v>
      </c>
      <c r="B34" s="307">
        <v>28</v>
      </c>
    </row>
    <row r="35" spans="1:4" x14ac:dyDescent="0.25">
      <c r="A35" s="211" t="s">
        <v>649</v>
      </c>
      <c r="B35" s="304"/>
    </row>
    <row r="36" spans="1:4" x14ac:dyDescent="0.25">
      <c r="A36" s="209" t="s">
        <v>711</v>
      </c>
      <c r="B36" s="307">
        <v>29</v>
      </c>
    </row>
    <row r="37" spans="1:4" ht="15.5" customHeight="1" x14ac:dyDescent="0.25">
      <c r="A37" s="209" t="s">
        <v>712</v>
      </c>
      <c r="B37" s="307">
        <v>30</v>
      </c>
    </row>
    <row r="38" spans="1:4" x14ac:dyDescent="0.25">
      <c r="A38" s="209" t="s">
        <v>713</v>
      </c>
      <c r="B38" s="307">
        <v>31</v>
      </c>
    </row>
    <row r="39" spans="1:4" x14ac:dyDescent="0.25">
      <c r="A39" s="210" t="s">
        <v>650</v>
      </c>
      <c r="B39" s="304"/>
    </row>
    <row r="40" spans="1:4" x14ac:dyDescent="0.25">
      <c r="A40" s="209" t="s">
        <v>651</v>
      </c>
      <c r="B40" s="307">
        <v>32</v>
      </c>
    </row>
    <row r="41" spans="1:4" ht="17.5" customHeight="1" x14ac:dyDescent="0.25">
      <c r="A41" s="209" t="s">
        <v>652</v>
      </c>
      <c r="B41" s="307">
        <v>33</v>
      </c>
    </row>
    <row r="42" spans="1:4" ht="21" x14ac:dyDescent="0.25">
      <c r="A42" s="209" t="s">
        <v>653</v>
      </c>
      <c r="B42" s="307">
        <v>34</v>
      </c>
    </row>
    <row r="43" spans="1:4" ht="16" x14ac:dyDescent="0.4">
      <c r="A43" s="515" t="s">
        <v>865</v>
      </c>
      <c r="B43" s="305"/>
    </row>
    <row r="44" spans="1:4" x14ac:dyDescent="0.25">
      <c r="A44" s="209" t="s">
        <v>861</v>
      </c>
      <c r="B44" s="307">
        <v>35</v>
      </c>
      <c r="D44" s="727"/>
    </row>
    <row r="45" spans="1:4" ht="21" x14ac:dyDescent="0.25">
      <c r="A45" s="209" t="s">
        <v>862</v>
      </c>
      <c r="B45" s="307">
        <v>36</v>
      </c>
      <c r="D45" s="727"/>
    </row>
    <row r="46" spans="1:4" x14ac:dyDescent="0.25">
      <c r="A46" s="209" t="s">
        <v>863</v>
      </c>
      <c r="B46" s="307">
        <v>37</v>
      </c>
      <c r="D46" s="727"/>
    </row>
    <row r="47" spans="1:4" ht="21" x14ac:dyDescent="0.25">
      <c r="A47" s="209" t="s">
        <v>864</v>
      </c>
      <c r="B47" s="307">
        <v>38</v>
      </c>
      <c r="D47" s="727"/>
    </row>
    <row r="48" spans="1:4" x14ac:dyDescent="0.25">
      <c r="A48" s="210"/>
      <c r="B48" s="305"/>
    </row>
  </sheetData>
  <sheetProtection password="C980" sheet="1" objects="1" scenarios="1"/>
  <hyperlinks>
    <hyperlink ref="B5" location="'1'!A1" display="1"/>
    <hyperlink ref="B6" location="'2'!A1" display="2"/>
    <hyperlink ref="B7" location="'3'!A1" display="3"/>
    <hyperlink ref="B8" location="'4'!A1" display="4"/>
    <hyperlink ref="B9" location="'5'!A1" display="5"/>
    <hyperlink ref="B10" location="'6'!A1" display="6"/>
    <hyperlink ref="B11" location="'7'!A1" display="7"/>
    <hyperlink ref="B12" location="'8'!A1" display="8"/>
    <hyperlink ref="B13" location="'9'!A1" display="9"/>
    <hyperlink ref="B15" location="'10'!A1" display="10"/>
    <hyperlink ref="B16" location="'11'!A1" display="11"/>
    <hyperlink ref="B18" location="'12'!A1" display="12"/>
    <hyperlink ref="B20" location="'14'!A1" display="'14'!A1"/>
    <hyperlink ref="B22" location="'16'!A1" display="'16'!A1"/>
    <hyperlink ref="B24" location="'18'!A1" display="'18'!A1"/>
    <hyperlink ref="B26" location="'20'!A1" display="'20'!A1"/>
    <hyperlink ref="B28" location="'22'!A1" display="'22'!A1"/>
    <hyperlink ref="B30" location="'24'!A1" display="'24'!A1"/>
    <hyperlink ref="B32" location="'26'!A1" display="'26'!A1"/>
    <hyperlink ref="B19" location="'13'!A1" display="'13'!A1"/>
    <hyperlink ref="B21" location="'15'!A1" display="'15'!A1"/>
    <hyperlink ref="B23" location="'17'!A1" display="'17'!A1"/>
    <hyperlink ref="B25" location="'19'!A1" display="'19'!A1"/>
    <hyperlink ref="B27" location="'21'!A1" display="'21'!A1"/>
    <hyperlink ref="B29" location="'23'!A1" display="'23'!A1"/>
    <hyperlink ref="B31" location="'25'!A1" display="'25'!A1"/>
    <hyperlink ref="B33" location="'27'!A1" display="27"/>
    <hyperlink ref="B34" location="'28'!A1" display="28"/>
    <hyperlink ref="B36" location="'29'!A1" display="29"/>
    <hyperlink ref="B37" location="'30'!A1" display="30"/>
    <hyperlink ref="B38" location="'31'!A1" display="31"/>
    <hyperlink ref="B40" location="'32'!A1" display="32"/>
    <hyperlink ref="B41" location="'33'!A1" display="33"/>
    <hyperlink ref="B42" location="'34'!A1" display="34"/>
    <hyperlink ref="B44" location="'35'!A1" display="'35'!A1"/>
    <hyperlink ref="B45" location="'36'!A1" display="'36'!A1"/>
    <hyperlink ref="B46" location="'37'!A1" display="'37'!A1"/>
    <hyperlink ref="B47" location="'38'!A1" display="'38'!A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zoomScaleNormal="100" zoomScalePageLayoutView="85" workbookViewId="0">
      <selection activeCell="K37" sqref="K37"/>
    </sheetView>
  </sheetViews>
  <sheetFormatPr defaultColWidth="9.1796875" defaultRowHeight="10.5" x14ac:dyDescent="0.25"/>
  <cols>
    <col min="1" max="1" width="5.6328125" style="30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746" t="s">
        <v>267</v>
      </c>
      <c r="B1" s="746"/>
      <c r="C1" s="746"/>
      <c r="D1" s="746"/>
      <c r="E1" s="746"/>
      <c r="G1" s="261" t="s">
        <v>655</v>
      </c>
    </row>
    <row r="2" spans="1:11" ht="11" thickBot="1" x14ac:dyDescent="0.3">
      <c r="A2" s="743"/>
      <c r="B2" s="743"/>
      <c r="C2" s="34" t="s">
        <v>0</v>
      </c>
      <c r="D2" s="34" t="s">
        <v>1</v>
      </c>
      <c r="E2" s="34" t="s">
        <v>2</v>
      </c>
    </row>
    <row r="3" spans="1:11" s="28" customFormat="1" ht="21" x14ac:dyDescent="0.25">
      <c r="A3" s="743"/>
      <c r="B3" s="743"/>
      <c r="C3" s="745" t="s">
        <v>128</v>
      </c>
      <c r="D3" s="745"/>
      <c r="E3" s="160" t="s">
        <v>129</v>
      </c>
    </row>
    <row r="4" spans="1:11" ht="21.5" thickBot="1" x14ac:dyDescent="0.3">
      <c r="A4" s="744"/>
      <c r="B4" s="744"/>
      <c r="C4" s="169" t="s">
        <v>962</v>
      </c>
      <c r="D4" s="169" t="s">
        <v>963</v>
      </c>
      <c r="E4" s="169" t="s">
        <v>962</v>
      </c>
    </row>
    <row r="5" spans="1:11" ht="11" thickBot="1" x14ac:dyDescent="0.3">
      <c r="A5" s="35">
        <v>1</v>
      </c>
      <c r="B5" s="32" t="s">
        <v>99</v>
      </c>
      <c r="C5" s="314">
        <v>94290</v>
      </c>
      <c r="D5" s="314">
        <v>97482.5</v>
      </c>
      <c r="E5" s="314">
        <v>7543.1079999999993</v>
      </c>
      <c r="F5" s="276"/>
      <c r="G5" s="276"/>
      <c r="H5" s="276"/>
      <c r="J5" s="458"/>
    </row>
    <row r="6" spans="1:11" ht="11" thickBot="1" x14ac:dyDescent="0.3">
      <c r="A6" s="31">
        <v>2</v>
      </c>
      <c r="B6" s="33" t="s">
        <v>100</v>
      </c>
      <c r="C6" s="315">
        <v>50884.5</v>
      </c>
      <c r="D6" s="315">
        <v>51121.9</v>
      </c>
      <c r="E6" s="315">
        <v>4070.6680000000001</v>
      </c>
      <c r="J6" s="458"/>
      <c r="K6" s="459"/>
    </row>
    <row r="7" spans="1:11" ht="11" thickBot="1" x14ac:dyDescent="0.3">
      <c r="A7" s="31">
        <v>3</v>
      </c>
      <c r="B7" s="33" t="s">
        <v>101</v>
      </c>
      <c r="C7" s="315">
        <v>0</v>
      </c>
      <c r="D7" s="315">
        <v>0</v>
      </c>
      <c r="E7" s="315">
        <v>0</v>
      </c>
      <c r="K7" s="459"/>
    </row>
    <row r="8" spans="1:11" ht="11" thickBot="1" x14ac:dyDescent="0.3">
      <c r="A8" s="31">
        <v>4</v>
      </c>
      <c r="B8" s="33" t="s">
        <v>102</v>
      </c>
      <c r="C8" s="315">
        <v>0</v>
      </c>
      <c r="D8" s="315">
        <v>0</v>
      </c>
      <c r="E8" s="315">
        <v>0</v>
      </c>
      <c r="K8" s="459"/>
    </row>
    <row r="9" spans="1:11" ht="21.5" thickBot="1" x14ac:dyDescent="0.3">
      <c r="A9" s="31" t="s">
        <v>103</v>
      </c>
      <c r="B9" s="33" t="s">
        <v>104</v>
      </c>
      <c r="C9" s="315">
        <v>875.8</v>
      </c>
      <c r="D9" s="315">
        <v>885</v>
      </c>
      <c r="E9" s="315">
        <v>70.063999999999993</v>
      </c>
      <c r="J9" s="458"/>
      <c r="K9" s="459"/>
    </row>
    <row r="10" spans="1:11" ht="11" thickBot="1" x14ac:dyDescent="0.3">
      <c r="A10" s="31">
        <v>5</v>
      </c>
      <c r="B10" s="33" t="s">
        <v>105</v>
      </c>
      <c r="C10" s="315">
        <v>42529.7</v>
      </c>
      <c r="D10" s="315">
        <v>45475.6</v>
      </c>
      <c r="E10" s="315">
        <v>3402.3759999999997</v>
      </c>
      <c r="J10" s="458"/>
      <c r="K10" s="459"/>
    </row>
    <row r="11" spans="1:11" ht="11" thickBot="1" x14ac:dyDescent="0.3">
      <c r="A11" s="35">
        <v>6</v>
      </c>
      <c r="B11" s="32" t="s">
        <v>106</v>
      </c>
      <c r="C11" s="314">
        <v>1157.0999999999999</v>
      </c>
      <c r="D11" s="314">
        <v>1510.4999999999998</v>
      </c>
      <c r="E11" s="314">
        <v>92.567999999999998</v>
      </c>
      <c r="F11" s="276"/>
      <c r="G11" s="276"/>
      <c r="H11" s="276"/>
    </row>
    <row r="12" spans="1:11" ht="11" thickBot="1" x14ac:dyDescent="0.3">
      <c r="A12" s="31">
        <v>7</v>
      </c>
      <c r="B12" s="33" t="s">
        <v>969</v>
      </c>
      <c r="C12" s="315">
        <v>677.3</v>
      </c>
      <c r="D12" s="315">
        <v>921.4</v>
      </c>
      <c r="E12" s="315">
        <v>54.183999999999997</v>
      </c>
    </row>
    <row r="13" spans="1:11" ht="11" thickBot="1" x14ac:dyDescent="0.3">
      <c r="A13" s="31">
        <v>8</v>
      </c>
      <c r="B13" s="33" t="s">
        <v>107</v>
      </c>
      <c r="C13" s="315">
        <v>0</v>
      </c>
      <c r="D13" s="315">
        <v>0</v>
      </c>
      <c r="E13" s="315">
        <v>0</v>
      </c>
    </row>
    <row r="14" spans="1:11" ht="11" thickBot="1" x14ac:dyDescent="0.3">
      <c r="A14" s="31" t="s">
        <v>32</v>
      </c>
      <c r="B14" s="33" t="s">
        <v>108</v>
      </c>
      <c r="C14" s="315">
        <v>365.4</v>
      </c>
      <c r="D14" s="315">
        <v>386.2</v>
      </c>
      <c r="E14" s="315">
        <v>29.231999999999999</v>
      </c>
      <c r="F14" s="2"/>
    </row>
    <row r="15" spans="1:11" ht="11" thickBot="1" x14ac:dyDescent="0.3">
      <c r="A15" s="31" t="s">
        <v>109</v>
      </c>
      <c r="B15" s="33" t="s">
        <v>110</v>
      </c>
      <c r="C15" s="315">
        <v>92.8</v>
      </c>
      <c r="D15" s="315">
        <v>201.6</v>
      </c>
      <c r="E15" s="315">
        <v>7.4239999999999995</v>
      </c>
    </row>
    <row r="16" spans="1:11" ht="11" thickBot="1" x14ac:dyDescent="0.3">
      <c r="A16" s="31">
        <v>9</v>
      </c>
      <c r="B16" s="33" t="s">
        <v>111</v>
      </c>
      <c r="C16" s="315">
        <v>21.6</v>
      </c>
      <c r="D16" s="315">
        <v>1.3</v>
      </c>
      <c r="E16" s="315">
        <v>1.7280000000000002</v>
      </c>
    </row>
    <row r="17" spans="1:8" ht="11" thickBot="1" x14ac:dyDescent="0.3">
      <c r="A17" s="31">
        <v>10</v>
      </c>
      <c r="B17" s="33" t="s">
        <v>112</v>
      </c>
      <c r="C17" s="399"/>
      <c r="D17" s="399"/>
      <c r="E17" s="399"/>
    </row>
    <row r="18" spans="1:8" ht="11" thickBot="1" x14ac:dyDescent="0.3">
      <c r="A18" s="31">
        <v>11</v>
      </c>
      <c r="B18" s="33" t="s">
        <v>112</v>
      </c>
      <c r="C18" s="399"/>
      <c r="D18" s="399"/>
      <c r="E18" s="399"/>
    </row>
    <row r="19" spans="1:8" ht="11" thickBot="1" x14ac:dyDescent="0.3">
      <c r="A19" s="31">
        <v>12</v>
      </c>
      <c r="B19" s="33" t="s">
        <v>112</v>
      </c>
      <c r="C19" s="399"/>
      <c r="D19" s="399"/>
      <c r="E19" s="399"/>
    </row>
    <row r="20" spans="1:8" ht="11" thickBot="1" x14ac:dyDescent="0.3">
      <c r="A20" s="31">
        <v>13</v>
      </c>
      <c r="B20" s="33" t="s">
        <v>112</v>
      </c>
      <c r="C20" s="399"/>
      <c r="D20" s="399"/>
      <c r="E20" s="399"/>
    </row>
    <row r="21" spans="1:8" ht="11" thickBot="1" x14ac:dyDescent="0.3">
      <c r="A21" s="31">
        <v>14</v>
      </c>
      <c r="B21" s="33" t="s">
        <v>112</v>
      </c>
      <c r="C21" s="399"/>
      <c r="D21" s="399"/>
      <c r="E21" s="399"/>
    </row>
    <row r="22" spans="1:8" ht="11" thickBot="1" x14ac:dyDescent="0.3">
      <c r="A22" s="35">
        <v>15</v>
      </c>
      <c r="B22" s="32" t="s">
        <v>113</v>
      </c>
      <c r="C22" s="314">
        <v>0</v>
      </c>
      <c r="D22" s="314">
        <v>0</v>
      </c>
      <c r="E22" s="314">
        <v>0</v>
      </c>
    </row>
    <row r="23" spans="1:8" ht="21.5" thickBot="1" x14ac:dyDescent="0.3">
      <c r="A23" s="35">
        <v>16</v>
      </c>
      <c r="B23" s="32" t="s">
        <v>114</v>
      </c>
      <c r="C23" s="314">
        <v>89.1</v>
      </c>
      <c r="D23" s="314">
        <v>89.1</v>
      </c>
      <c r="E23" s="314">
        <v>7.1280000000000001</v>
      </c>
      <c r="F23" s="276"/>
      <c r="G23" s="276"/>
      <c r="H23" s="276"/>
    </row>
    <row r="24" spans="1:8" ht="11" thickBot="1" x14ac:dyDescent="0.3">
      <c r="A24" s="31">
        <v>17</v>
      </c>
      <c r="B24" s="33" t="s">
        <v>115</v>
      </c>
      <c r="C24" s="315">
        <v>0</v>
      </c>
      <c r="D24" s="315">
        <v>0</v>
      </c>
      <c r="E24" s="315">
        <v>0</v>
      </c>
    </row>
    <row r="25" spans="1:8" ht="11" thickBot="1" x14ac:dyDescent="0.3">
      <c r="A25" s="31">
        <v>18</v>
      </c>
      <c r="B25" s="33" t="s">
        <v>116</v>
      </c>
      <c r="C25" s="315">
        <v>0</v>
      </c>
      <c r="D25" s="315">
        <v>0</v>
      </c>
      <c r="E25" s="315">
        <v>0</v>
      </c>
    </row>
    <row r="26" spans="1:8" ht="11" thickBot="1" x14ac:dyDescent="0.3">
      <c r="A26" s="31">
        <v>19</v>
      </c>
      <c r="B26" s="33" t="s">
        <v>117</v>
      </c>
      <c r="C26" s="315">
        <v>89.1</v>
      </c>
      <c r="D26" s="315">
        <v>89.1</v>
      </c>
      <c r="E26" s="315">
        <v>7.1280000000000001</v>
      </c>
    </row>
    <row r="27" spans="1:8" ht="11" thickBot="1" x14ac:dyDescent="0.3">
      <c r="A27" s="31" t="s">
        <v>68</v>
      </c>
      <c r="B27" s="709" t="s">
        <v>961</v>
      </c>
      <c r="C27" s="315">
        <v>0</v>
      </c>
      <c r="D27" s="315">
        <v>0</v>
      </c>
      <c r="E27" s="315">
        <v>0</v>
      </c>
    </row>
    <row r="28" spans="1:8" ht="11" thickBot="1" x14ac:dyDescent="0.3">
      <c r="A28" s="35">
        <v>20</v>
      </c>
      <c r="B28" s="35" t="s">
        <v>118</v>
      </c>
      <c r="C28" s="316">
        <v>1413</v>
      </c>
      <c r="D28" s="314">
        <v>1469.7</v>
      </c>
      <c r="E28" s="314">
        <v>113.04</v>
      </c>
      <c r="F28" s="276"/>
      <c r="G28" s="276"/>
      <c r="H28" s="276"/>
    </row>
    <row r="29" spans="1:8" ht="11" thickBot="1" x14ac:dyDescent="0.3">
      <c r="A29" s="31">
        <v>21</v>
      </c>
      <c r="B29" s="33" t="s">
        <v>100</v>
      </c>
      <c r="C29" s="315">
        <v>1413</v>
      </c>
      <c r="D29" s="315">
        <v>1469.7</v>
      </c>
      <c r="E29" s="315">
        <v>113.04</v>
      </c>
    </row>
    <row r="30" spans="1:8" ht="11" thickBot="1" x14ac:dyDescent="0.3">
      <c r="A30" s="31">
        <v>22</v>
      </c>
      <c r="B30" s="33" t="s">
        <v>119</v>
      </c>
      <c r="C30" s="315">
        <v>0</v>
      </c>
      <c r="D30" s="315">
        <v>0</v>
      </c>
      <c r="E30" s="315">
        <v>0</v>
      </c>
    </row>
    <row r="31" spans="1:8" ht="11" thickBot="1" x14ac:dyDescent="0.3">
      <c r="A31" s="35" t="s">
        <v>39</v>
      </c>
      <c r="B31" s="35" t="s">
        <v>120</v>
      </c>
      <c r="C31" s="314">
        <v>0</v>
      </c>
      <c r="D31" s="314">
        <v>0</v>
      </c>
      <c r="E31" s="314">
        <v>0</v>
      </c>
    </row>
    <row r="32" spans="1:8" ht="11" thickBot="1" x14ac:dyDescent="0.3">
      <c r="A32" s="284">
        <v>23</v>
      </c>
      <c r="B32" s="36" t="s">
        <v>121</v>
      </c>
      <c r="C32" s="316">
        <v>11163.9</v>
      </c>
      <c r="D32" s="316">
        <v>11163.9</v>
      </c>
      <c r="E32" s="316">
        <v>893.11199999999997</v>
      </c>
      <c r="F32" s="276"/>
      <c r="G32" s="276"/>
      <c r="H32" s="276"/>
    </row>
    <row r="33" spans="1:7" ht="11" thickBot="1" x14ac:dyDescent="0.3">
      <c r="A33" s="31" t="s">
        <v>122</v>
      </c>
      <c r="B33" s="33" t="s">
        <v>123</v>
      </c>
      <c r="C33" s="315">
        <v>0</v>
      </c>
      <c r="D33" s="315">
        <v>0</v>
      </c>
      <c r="E33" s="315">
        <v>0</v>
      </c>
    </row>
    <row r="34" spans="1:7" ht="11" thickBot="1" x14ac:dyDescent="0.3">
      <c r="A34" s="31" t="s">
        <v>124</v>
      </c>
      <c r="B34" s="33" t="s">
        <v>100</v>
      </c>
      <c r="C34" s="315">
        <v>11163.9</v>
      </c>
      <c r="D34" s="315">
        <v>11163.9</v>
      </c>
      <c r="E34" s="315">
        <v>893.11199999999997</v>
      </c>
    </row>
    <row r="35" spans="1:7" ht="11" thickBot="1" x14ac:dyDescent="0.3">
      <c r="A35" s="31" t="s">
        <v>125</v>
      </c>
      <c r="B35" s="33" t="s">
        <v>126</v>
      </c>
      <c r="C35" s="315">
        <v>0</v>
      </c>
      <c r="D35" s="315">
        <v>0</v>
      </c>
      <c r="E35" s="315">
        <v>0</v>
      </c>
    </row>
    <row r="36" spans="1:7" ht="11" thickBot="1" x14ac:dyDescent="0.3">
      <c r="A36" s="284">
        <v>24</v>
      </c>
      <c r="B36" s="36" t="s">
        <v>627</v>
      </c>
      <c r="C36" s="314">
        <v>2290.9</v>
      </c>
      <c r="D36" s="314">
        <v>2913.6</v>
      </c>
      <c r="E36" s="314">
        <v>183.27200000000002</v>
      </c>
    </row>
    <row r="37" spans="1:7" ht="11" thickBot="1" x14ac:dyDescent="0.3">
      <c r="A37" s="31">
        <v>25</v>
      </c>
      <c r="B37" s="33" t="s">
        <v>112</v>
      </c>
      <c r="C37" s="399"/>
      <c r="D37" s="399"/>
      <c r="E37" s="399"/>
    </row>
    <row r="38" spans="1:7" ht="11" thickBot="1" x14ac:dyDescent="0.3">
      <c r="A38" s="31">
        <v>26</v>
      </c>
      <c r="B38" s="33" t="s">
        <v>112</v>
      </c>
      <c r="C38" s="399"/>
      <c r="D38" s="399"/>
      <c r="E38" s="399"/>
    </row>
    <row r="39" spans="1:7" ht="11" thickBot="1" x14ac:dyDescent="0.3">
      <c r="A39" s="31">
        <v>27</v>
      </c>
      <c r="B39" s="33" t="s">
        <v>112</v>
      </c>
      <c r="C39" s="399"/>
      <c r="D39" s="399"/>
      <c r="E39" s="399"/>
    </row>
    <row r="40" spans="1:7" ht="11" thickBot="1" x14ac:dyDescent="0.3">
      <c r="A40" s="31">
        <v>28</v>
      </c>
      <c r="B40" s="33" t="s">
        <v>112</v>
      </c>
      <c r="C40" s="399"/>
      <c r="D40" s="399"/>
      <c r="E40" s="399"/>
    </row>
    <row r="41" spans="1:7" ht="11" thickBot="1" x14ac:dyDescent="0.3">
      <c r="A41" s="638">
        <v>29</v>
      </c>
      <c r="B41" s="639" t="s">
        <v>127</v>
      </c>
      <c r="C41" s="640">
        <v>108113.09999999999</v>
      </c>
      <c r="D41" s="640">
        <v>111715.7</v>
      </c>
      <c r="E41" s="640">
        <v>8648.9560000000001</v>
      </c>
    </row>
    <row r="43" spans="1:7" x14ac:dyDescent="0.25">
      <c r="C43" s="285"/>
      <c r="D43" s="285"/>
      <c r="E43" s="285"/>
      <c r="G43" s="318"/>
    </row>
  </sheetData>
  <sheetProtection password="C980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showGridLines="0" zoomScaleNormal="100" workbookViewId="0">
      <selection activeCell="K4" sqref="K4:K5"/>
    </sheetView>
  </sheetViews>
  <sheetFormatPr defaultColWidth="9" defaultRowHeight="10.5" x14ac:dyDescent="0.25"/>
  <cols>
    <col min="1" max="1" width="5.6328125" style="39" customWidth="1"/>
    <col min="2" max="2" width="57.7265625" style="6" customWidth="1"/>
    <col min="3" max="4" width="17.26953125" style="6" customWidth="1"/>
    <col min="5" max="5" width="7.54296875" style="344" customWidth="1"/>
    <col min="6" max="6" width="9.7265625" style="6" customWidth="1"/>
    <col min="7" max="7" width="13.81640625" style="6" customWidth="1"/>
    <col min="8" max="8" width="13.54296875" style="6" customWidth="1"/>
    <col min="9" max="16384" width="9" style="6"/>
  </cols>
  <sheetData>
    <row r="1" spans="1:7" x14ac:dyDescent="0.25">
      <c r="A1" s="746" t="s">
        <v>268</v>
      </c>
      <c r="B1" s="746"/>
      <c r="C1" s="746"/>
      <c r="D1" s="746"/>
      <c r="F1" s="261" t="s">
        <v>655</v>
      </c>
    </row>
    <row r="2" spans="1:7" ht="11" thickBot="1" x14ac:dyDescent="0.3">
      <c r="A2" s="42"/>
      <c r="B2" s="14"/>
      <c r="C2" s="41" t="s">
        <v>0</v>
      </c>
      <c r="D2" s="41" t="s">
        <v>1</v>
      </c>
    </row>
    <row r="3" spans="1:7" ht="53" thickBot="1" x14ac:dyDescent="0.3">
      <c r="A3" s="62"/>
      <c r="B3" s="63"/>
      <c r="C3" s="148" t="s">
        <v>140</v>
      </c>
      <c r="D3" s="148" t="s">
        <v>141</v>
      </c>
    </row>
    <row r="4" spans="1:7" ht="11" customHeight="1" thickBot="1" x14ac:dyDescent="0.3">
      <c r="A4" s="747" t="s">
        <v>142</v>
      </c>
      <c r="B4" s="747"/>
      <c r="C4" s="336"/>
      <c r="D4" s="337"/>
    </row>
    <row r="5" spans="1:7" ht="11" thickBot="1" x14ac:dyDescent="0.3">
      <c r="A5" s="44">
        <v>1</v>
      </c>
      <c r="B5" s="43" t="s">
        <v>143</v>
      </c>
      <c r="C5" s="332">
        <v>1086.4000000000001</v>
      </c>
      <c r="D5" s="148" t="s">
        <v>805</v>
      </c>
      <c r="E5" s="343"/>
    </row>
    <row r="6" spans="1:7" ht="11" thickBot="1" x14ac:dyDescent="0.3">
      <c r="A6" s="44"/>
      <c r="B6" s="43" t="s">
        <v>824</v>
      </c>
      <c r="C6" s="148">
        <v>130.1</v>
      </c>
      <c r="D6" s="148"/>
    </row>
    <row r="7" spans="1:7" ht="11" thickBot="1" x14ac:dyDescent="0.3">
      <c r="A7" s="44"/>
      <c r="B7" s="43" t="s">
        <v>825</v>
      </c>
      <c r="C7" s="148">
        <v>956.3</v>
      </c>
      <c r="D7" s="148"/>
    </row>
    <row r="8" spans="1:7" ht="11" thickBot="1" x14ac:dyDescent="0.3">
      <c r="A8" s="44">
        <v>2</v>
      </c>
      <c r="B8" s="43" t="s">
        <v>144</v>
      </c>
      <c r="C8" s="332">
        <v>-196.2</v>
      </c>
      <c r="D8" s="148" t="s">
        <v>793</v>
      </c>
      <c r="G8" s="748"/>
    </row>
    <row r="9" spans="1:7" ht="11" thickBot="1" x14ac:dyDescent="0.3">
      <c r="A9" s="44">
        <v>3</v>
      </c>
      <c r="B9" s="43" t="s">
        <v>145</v>
      </c>
      <c r="C9" s="332">
        <f>13276.3+0.1</f>
        <v>13276.4</v>
      </c>
      <c r="D9" s="148" t="s">
        <v>792</v>
      </c>
      <c r="G9" s="748"/>
    </row>
    <row r="10" spans="1:7" ht="11" thickBot="1" x14ac:dyDescent="0.3">
      <c r="A10" s="44" t="s">
        <v>5</v>
      </c>
      <c r="B10" s="43" t="s">
        <v>146</v>
      </c>
      <c r="C10" s="332">
        <v>1215.2</v>
      </c>
      <c r="D10" s="148" t="s">
        <v>793</v>
      </c>
      <c r="G10" s="748"/>
    </row>
    <row r="11" spans="1:7" ht="21.5" thickBot="1" x14ac:dyDescent="0.3">
      <c r="A11" s="44">
        <v>4</v>
      </c>
      <c r="B11" s="43" t="s">
        <v>147</v>
      </c>
      <c r="C11" s="332">
        <v>0</v>
      </c>
      <c r="D11" s="148"/>
      <c r="G11" s="748"/>
    </row>
    <row r="12" spans="1:7" ht="11" thickBot="1" x14ac:dyDescent="0.3">
      <c r="A12" s="44">
        <v>5</v>
      </c>
      <c r="B12" s="43" t="s">
        <v>148</v>
      </c>
      <c r="C12" s="332">
        <v>0</v>
      </c>
      <c r="D12" s="148"/>
      <c r="G12" s="748"/>
    </row>
    <row r="13" spans="1:7" ht="21.5" thickBot="1" x14ac:dyDescent="0.3">
      <c r="A13" s="44" t="s">
        <v>6</v>
      </c>
      <c r="B13" s="43" t="s">
        <v>149</v>
      </c>
      <c r="C13" s="332">
        <v>646.4</v>
      </c>
      <c r="D13" s="148" t="s">
        <v>793</v>
      </c>
      <c r="G13" s="748"/>
    </row>
    <row r="14" spans="1:7" ht="11" thickBot="1" x14ac:dyDescent="0.3">
      <c r="A14" s="273">
        <v>6</v>
      </c>
      <c r="B14" s="271" t="s">
        <v>150</v>
      </c>
      <c r="C14" s="696">
        <f>16028.1+0.1</f>
        <v>16028.2</v>
      </c>
      <c r="D14" s="272"/>
      <c r="E14" s="343"/>
      <c r="G14" s="748"/>
    </row>
    <row r="15" spans="1:7" ht="11" customHeight="1" thickBot="1" x14ac:dyDescent="0.3">
      <c r="A15" s="747" t="s">
        <v>151</v>
      </c>
      <c r="B15" s="747"/>
      <c r="C15" s="338"/>
      <c r="D15" s="339"/>
    </row>
    <row r="16" spans="1:7" ht="11" thickBot="1" x14ac:dyDescent="0.3">
      <c r="A16" s="44">
        <v>7</v>
      </c>
      <c r="B16" s="43" t="s">
        <v>152</v>
      </c>
      <c r="C16" s="332">
        <v>-20.100000000000001</v>
      </c>
      <c r="D16" s="148"/>
    </row>
    <row r="17" spans="1:4" ht="21.5" thickBot="1" x14ac:dyDescent="0.3">
      <c r="A17" s="44">
        <v>8</v>
      </c>
      <c r="B17" s="43" t="s">
        <v>153</v>
      </c>
      <c r="C17" s="332">
        <v>-467.6</v>
      </c>
      <c r="D17" s="148" t="s">
        <v>804</v>
      </c>
    </row>
    <row r="18" spans="1:4" ht="11" thickBot="1" x14ac:dyDescent="0.3">
      <c r="A18" s="44">
        <v>9</v>
      </c>
      <c r="B18" s="46" t="s">
        <v>112</v>
      </c>
      <c r="C18" s="332">
        <v>0</v>
      </c>
      <c r="D18" s="148"/>
    </row>
    <row r="19" spans="1:4" ht="42.5" thickBot="1" x14ac:dyDescent="0.3">
      <c r="A19" s="44">
        <v>10</v>
      </c>
      <c r="B19" s="46" t="s">
        <v>154</v>
      </c>
      <c r="C19" s="332">
        <v>-1038.0999999999999</v>
      </c>
      <c r="D19" s="148" t="s">
        <v>794</v>
      </c>
    </row>
    <row r="20" spans="1:4" ht="32" thickBot="1" x14ac:dyDescent="0.3">
      <c r="A20" s="44">
        <v>11</v>
      </c>
      <c r="B20" s="46" t="s">
        <v>155</v>
      </c>
      <c r="C20" s="332">
        <v>0</v>
      </c>
      <c r="D20" s="148"/>
    </row>
    <row r="21" spans="1:4" ht="11" thickBot="1" x14ac:dyDescent="0.3">
      <c r="A21" s="44">
        <v>12</v>
      </c>
      <c r="B21" s="43" t="s">
        <v>156</v>
      </c>
      <c r="C21" s="332">
        <v>-60</v>
      </c>
      <c r="D21" s="148"/>
    </row>
    <row r="22" spans="1:4" ht="11" thickBot="1" x14ac:dyDescent="0.3">
      <c r="A22" s="44">
        <v>13</v>
      </c>
      <c r="B22" s="46" t="s">
        <v>157</v>
      </c>
      <c r="C22" s="332">
        <v>0</v>
      </c>
      <c r="D22" s="148"/>
    </row>
    <row r="23" spans="1:4" ht="21.5" thickBot="1" x14ac:dyDescent="0.3">
      <c r="A23" s="44">
        <v>14</v>
      </c>
      <c r="B23" s="46" t="s">
        <v>158</v>
      </c>
      <c r="C23" s="332">
        <v>0</v>
      </c>
      <c r="D23" s="148"/>
    </row>
    <row r="24" spans="1:4" ht="11" thickBot="1" x14ac:dyDescent="0.3">
      <c r="A24" s="44">
        <v>15</v>
      </c>
      <c r="B24" s="46" t="s">
        <v>159</v>
      </c>
      <c r="C24" s="332">
        <v>0</v>
      </c>
      <c r="D24" s="148"/>
    </row>
    <row r="25" spans="1:4" ht="21.5" thickBot="1" x14ac:dyDescent="0.3">
      <c r="A25" s="44">
        <v>16</v>
      </c>
      <c r="B25" s="46" t="s">
        <v>160</v>
      </c>
      <c r="C25" s="332">
        <v>0</v>
      </c>
      <c r="D25" s="148"/>
    </row>
    <row r="26" spans="1:4" ht="42.5" thickBot="1" x14ac:dyDescent="0.3">
      <c r="A26" s="44">
        <v>17</v>
      </c>
      <c r="B26" s="46" t="s">
        <v>161</v>
      </c>
      <c r="C26" s="332">
        <v>0</v>
      </c>
      <c r="D26" s="148"/>
    </row>
    <row r="27" spans="1:4" ht="42.5" thickBot="1" x14ac:dyDescent="0.3">
      <c r="A27" s="44">
        <v>18</v>
      </c>
      <c r="B27" s="46" t="s">
        <v>162</v>
      </c>
      <c r="C27" s="332">
        <v>0</v>
      </c>
      <c r="D27" s="148"/>
    </row>
    <row r="28" spans="1:4" ht="42.5" thickBot="1" x14ac:dyDescent="0.3">
      <c r="A28" s="44">
        <v>19</v>
      </c>
      <c r="B28" s="270" t="s">
        <v>163</v>
      </c>
      <c r="C28" s="455">
        <v>0</v>
      </c>
      <c r="D28" s="266"/>
    </row>
    <row r="29" spans="1:4" ht="11" thickBot="1" x14ac:dyDescent="0.3">
      <c r="A29" s="44">
        <v>20</v>
      </c>
      <c r="B29" s="46" t="s">
        <v>112</v>
      </c>
      <c r="C29" s="332">
        <v>0</v>
      </c>
      <c r="D29" s="148"/>
    </row>
    <row r="30" spans="1:4" ht="21.5" thickBot="1" x14ac:dyDescent="0.3">
      <c r="A30" s="44" t="s">
        <v>7</v>
      </c>
      <c r="B30" s="46" t="s">
        <v>164</v>
      </c>
      <c r="C30" s="332">
        <v>0</v>
      </c>
      <c r="D30" s="148"/>
    </row>
    <row r="31" spans="1:4" ht="11" thickBot="1" x14ac:dyDescent="0.3">
      <c r="A31" s="44" t="s">
        <v>8</v>
      </c>
      <c r="B31" s="46" t="s">
        <v>165</v>
      </c>
      <c r="C31" s="332">
        <v>0</v>
      </c>
      <c r="D31" s="148"/>
    </row>
    <row r="32" spans="1:4" ht="11" thickBot="1" x14ac:dyDescent="0.3">
      <c r="A32" s="44" t="s">
        <v>9</v>
      </c>
      <c r="B32" s="46" t="s">
        <v>166</v>
      </c>
      <c r="C32" s="332">
        <v>0</v>
      </c>
      <c r="D32" s="148"/>
    </row>
    <row r="33" spans="1:5" ht="11" thickBot="1" x14ac:dyDescent="0.3">
      <c r="A33" s="44" t="s">
        <v>10</v>
      </c>
      <c r="B33" s="46" t="s">
        <v>167</v>
      </c>
      <c r="C33" s="332">
        <v>0</v>
      </c>
      <c r="D33" s="148"/>
    </row>
    <row r="34" spans="1:5" ht="42.5" thickBot="1" x14ac:dyDescent="0.3">
      <c r="A34" s="44">
        <v>21</v>
      </c>
      <c r="B34" s="46" t="s">
        <v>168</v>
      </c>
      <c r="C34" s="332">
        <v>0</v>
      </c>
      <c r="D34" s="148"/>
    </row>
    <row r="35" spans="1:5" ht="11" thickBot="1" x14ac:dyDescent="0.3">
      <c r="A35" s="44">
        <v>22</v>
      </c>
      <c r="B35" s="46" t="s">
        <v>169</v>
      </c>
      <c r="C35" s="332">
        <v>0</v>
      </c>
      <c r="D35" s="148"/>
    </row>
    <row r="36" spans="1:5" ht="32" thickBot="1" x14ac:dyDescent="0.3">
      <c r="A36" s="44">
        <v>23</v>
      </c>
      <c r="B36" s="46" t="s">
        <v>170</v>
      </c>
      <c r="C36" s="332">
        <v>0</v>
      </c>
      <c r="D36" s="148"/>
    </row>
    <row r="37" spans="1:5" ht="11" thickBot="1" x14ac:dyDescent="0.3">
      <c r="A37" s="44">
        <v>24</v>
      </c>
      <c r="B37" s="46" t="s">
        <v>112</v>
      </c>
      <c r="C37" s="332">
        <v>0</v>
      </c>
      <c r="D37" s="148"/>
    </row>
    <row r="38" spans="1:5" ht="11" thickBot="1" x14ac:dyDescent="0.3">
      <c r="A38" s="44">
        <v>25</v>
      </c>
      <c r="B38" s="46" t="s">
        <v>171</v>
      </c>
      <c r="C38" s="332">
        <v>0</v>
      </c>
      <c r="D38" s="148"/>
    </row>
    <row r="39" spans="1:5" ht="11" thickBot="1" x14ac:dyDescent="0.3">
      <c r="A39" s="44" t="s">
        <v>11</v>
      </c>
      <c r="B39" s="46" t="s">
        <v>172</v>
      </c>
      <c r="C39" s="332">
        <v>0</v>
      </c>
      <c r="D39" s="148"/>
    </row>
    <row r="40" spans="1:5" ht="42.5" thickBot="1" x14ac:dyDescent="0.3">
      <c r="A40" s="44" t="s">
        <v>12</v>
      </c>
      <c r="B40" s="46" t="s">
        <v>173</v>
      </c>
      <c r="C40" s="332">
        <v>0</v>
      </c>
      <c r="D40" s="148"/>
    </row>
    <row r="41" spans="1:5" ht="11" thickBot="1" x14ac:dyDescent="0.3">
      <c r="A41" s="44">
        <v>26</v>
      </c>
      <c r="B41" s="46" t="s">
        <v>112</v>
      </c>
      <c r="C41" s="332">
        <v>0</v>
      </c>
      <c r="D41" s="148"/>
    </row>
    <row r="42" spans="1:5" ht="21.5" thickBot="1" x14ac:dyDescent="0.3">
      <c r="A42" s="44">
        <v>27</v>
      </c>
      <c r="B42" s="46" t="s">
        <v>174</v>
      </c>
      <c r="C42" s="332">
        <v>0</v>
      </c>
      <c r="D42" s="148"/>
    </row>
    <row r="43" spans="1:5" ht="11" thickBot="1" x14ac:dyDescent="0.3">
      <c r="A43" s="44" t="s">
        <v>13</v>
      </c>
      <c r="B43" s="46" t="s">
        <v>175</v>
      </c>
      <c r="C43" s="332">
        <v>372.4</v>
      </c>
      <c r="D43" s="148"/>
    </row>
    <row r="44" spans="1:5" ht="11" thickBot="1" x14ac:dyDescent="0.3">
      <c r="A44" s="401">
        <v>28</v>
      </c>
      <c r="B44" s="48" t="s">
        <v>176</v>
      </c>
      <c r="C44" s="333">
        <v>-1213.4000000000001</v>
      </c>
      <c r="D44" s="148"/>
      <c r="E44" s="343"/>
    </row>
    <row r="45" spans="1:5" ht="11" thickBot="1" x14ac:dyDescent="0.3">
      <c r="A45" s="401">
        <v>29</v>
      </c>
      <c r="B45" s="48" t="s">
        <v>130</v>
      </c>
      <c r="C45" s="333">
        <f>14814.7+0.1</f>
        <v>14814.800000000001</v>
      </c>
      <c r="D45" s="148"/>
      <c r="E45" s="343"/>
    </row>
    <row r="46" spans="1:5" ht="11" customHeight="1" thickBot="1" x14ac:dyDescent="0.3">
      <c r="A46" s="747" t="s">
        <v>177</v>
      </c>
      <c r="B46" s="747"/>
      <c r="C46" s="336"/>
      <c r="D46" s="340"/>
    </row>
    <row r="47" spans="1:5" ht="11" thickBot="1" x14ac:dyDescent="0.3">
      <c r="A47" s="44">
        <v>30</v>
      </c>
      <c r="B47" s="46" t="s">
        <v>178</v>
      </c>
      <c r="C47" s="332">
        <v>0</v>
      </c>
      <c r="D47" s="148"/>
    </row>
    <row r="48" spans="1:5" ht="21.5" thickBot="1" x14ac:dyDescent="0.3">
      <c r="A48" s="44">
        <v>31</v>
      </c>
      <c r="B48" s="46" t="s">
        <v>179</v>
      </c>
      <c r="C48" s="332">
        <v>0</v>
      </c>
      <c r="D48" s="148"/>
    </row>
    <row r="49" spans="1:5" ht="21.5" thickBot="1" x14ac:dyDescent="0.3">
      <c r="A49" s="44">
        <v>32</v>
      </c>
      <c r="B49" s="46" t="s">
        <v>180</v>
      </c>
      <c r="C49" s="332">
        <v>0</v>
      </c>
      <c r="D49" s="148"/>
    </row>
    <row r="50" spans="1:5" ht="21.5" thickBot="1" x14ac:dyDescent="0.3">
      <c r="A50" s="44">
        <v>33</v>
      </c>
      <c r="B50" s="46" t="s">
        <v>181</v>
      </c>
      <c r="C50" s="332">
        <v>0</v>
      </c>
      <c r="D50" s="148"/>
    </row>
    <row r="51" spans="1:5" s="7" customFormat="1" ht="21.5" thickBot="1" x14ac:dyDescent="0.3">
      <c r="A51" s="44" t="s">
        <v>14</v>
      </c>
      <c r="B51" s="46" t="s">
        <v>182</v>
      </c>
      <c r="C51" s="332">
        <v>0</v>
      </c>
      <c r="D51" s="148"/>
      <c r="E51" s="344"/>
    </row>
    <row r="52" spans="1:5" s="7" customFormat="1" ht="21.5" thickBot="1" x14ac:dyDescent="0.3">
      <c r="A52" s="44" t="s">
        <v>15</v>
      </c>
      <c r="B52" s="46" t="s">
        <v>183</v>
      </c>
      <c r="C52" s="332">
        <v>0</v>
      </c>
      <c r="D52" s="148"/>
      <c r="E52" s="344"/>
    </row>
    <row r="53" spans="1:5" ht="32" thickBot="1" x14ac:dyDescent="0.3">
      <c r="A53" s="44">
        <v>34</v>
      </c>
      <c r="B53" s="46" t="s">
        <v>184</v>
      </c>
      <c r="C53" s="332">
        <v>0</v>
      </c>
      <c r="D53" s="148"/>
    </row>
    <row r="54" spans="1:5" ht="11" thickBot="1" x14ac:dyDescent="0.3">
      <c r="A54" s="44">
        <v>35</v>
      </c>
      <c r="B54" s="46" t="s">
        <v>185</v>
      </c>
      <c r="C54" s="332">
        <v>0</v>
      </c>
      <c r="D54" s="148"/>
    </row>
    <row r="55" spans="1:5" ht="11" thickBot="1" x14ac:dyDescent="0.3">
      <c r="A55" s="401">
        <v>36</v>
      </c>
      <c r="B55" s="48" t="s">
        <v>644</v>
      </c>
      <c r="C55" s="333">
        <v>0</v>
      </c>
      <c r="D55" s="148"/>
    </row>
    <row r="56" spans="1:5" ht="11" customHeight="1" thickBot="1" x14ac:dyDescent="0.3">
      <c r="A56" s="747" t="s">
        <v>186</v>
      </c>
      <c r="B56" s="747"/>
      <c r="C56" s="336"/>
      <c r="D56" s="340"/>
    </row>
    <row r="57" spans="1:5" ht="21.5" thickBot="1" x14ac:dyDescent="0.3">
      <c r="A57" s="44">
        <v>37</v>
      </c>
      <c r="B57" s="46" t="s">
        <v>187</v>
      </c>
      <c r="C57" s="332">
        <v>0</v>
      </c>
      <c r="D57" s="148"/>
    </row>
    <row r="58" spans="1:5" ht="42.5" thickBot="1" x14ac:dyDescent="0.3">
      <c r="A58" s="44">
        <v>38</v>
      </c>
      <c r="B58" s="46" t="s">
        <v>188</v>
      </c>
      <c r="C58" s="332">
        <v>0</v>
      </c>
      <c r="D58" s="148"/>
    </row>
    <row r="59" spans="1:5" ht="42.5" thickBot="1" x14ac:dyDescent="0.3">
      <c r="A59" s="44">
        <v>39</v>
      </c>
      <c r="B59" s="46" t="s">
        <v>189</v>
      </c>
      <c r="C59" s="332">
        <v>0</v>
      </c>
      <c r="D59" s="148"/>
    </row>
    <row r="60" spans="1:5" ht="42.5" thickBot="1" x14ac:dyDescent="0.3">
      <c r="A60" s="44">
        <v>40</v>
      </c>
      <c r="B60" s="46" t="s">
        <v>190</v>
      </c>
      <c r="C60" s="332">
        <v>0</v>
      </c>
      <c r="D60" s="148"/>
    </row>
    <row r="61" spans="1:5" ht="11" thickBot="1" x14ac:dyDescent="0.3">
      <c r="A61" s="44">
        <v>41</v>
      </c>
      <c r="B61" s="46" t="s">
        <v>112</v>
      </c>
      <c r="C61" s="332">
        <v>0</v>
      </c>
      <c r="D61" s="148"/>
    </row>
    <row r="62" spans="1:5" ht="21.5" thickBot="1" x14ac:dyDescent="0.3">
      <c r="A62" s="44">
        <v>42</v>
      </c>
      <c r="B62" s="46" t="s">
        <v>191</v>
      </c>
      <c r="C62" s="332">
        <v>0</v>
      </c>
      <c r="D62" s="148"/>
    </row>
    <row r="63" spans="1:5" ht="11" thickBot="1" x14ac:dyDescent="0.3">
      <c r="A63" s="44" t="s">
        <v>16</v>
      </c>
      <c r="B63" s="46" t="s">
        <v>192</v>
      </c>
      <c r="C63" s="332">
        <v>0</v>
      </c>
      <c r="D63" s="148"/>
    </row>
    <row r="64" spans="1:5" ht="11" thickBot="1" x14ac:dyDescent="0.3">
      <c r="A64" s="401">
        <v>43</v>
      </c>
      <c r="B64" s="48" t="s">
        <v>193</v>
      </c>
      <c r="C64" s="333">
        <v>0</v>
      </c>
      <c r="D64" s="268"/>
    </row>
    <row r="65" spans="1:5" ht="11" thickBot="1" x14ac:dyDescent="0.3">
      <c r="A65" s="401">
        <v>44</v>
      </c>
      <c r="B65" s="48" t="s">
        <v>194</v>
      </c>
      <c r="C65" s="333">
        <v>0</v>
      </c>
      <c r="D65" s="268"/>
    </row>
    <row r="66" spans="1:5" ht="11" thickBot="1" x14ac:dyDescent="0.3">
      <c r="A66" s="401">
        <v>45</v>
      </c>
      <c r="B66" s="48" t="s">
        <v>195</v>
      </c>
      <c r="C66" s="333">
        <v>14814.8</v>
      </c>
      <c r="D66" s="268"/>
      <c r="E66" s="343"/>
    </row>
    <row r="67" spans="1:5" ht="11" customHeight="1" thickBot="1" x14ac:dyDescent="0.3">
      <c r="A67" s="747" t="s">
        <v>196</v>
      </c>
      <c r="B67" s="747"/>
      <c r="C67" s="336"/>
      <c r="D67" s="340"/>
    </row>
    <row r="68" spans="1:5" ht="11" thickBot="1" x14ac:dyDescent="0.3">
      <c r="A68" s="44">
        <v>46</v>
      </c>
      <c r="B68" s="43" t="s">
        <v>178</v>
      </c>
      <c r="C68" s="332">
        <v>1641.5</v>
      </c>
      <c r="D68" s="148" t="s">
        <v>795</v>
      </c>
    </row>
    <row r="69" spans="1:5" ht="21.5" thickBot="1" x14ac:dyDescent="0.3">
      <c r="A69" s="44">
        <v>47</v>
      </c>
      <c r="B69" s="46" t="s">
        <v>197</v>
      </c>
      <c r="C69" s="332">
        <v>0</v>
      </c>
      <c r="D69" s="148"/>
    </row>
    <row r="70" spans="1:5" s="7" customFormat="1" ht="21.5" thickBot="1" x14ac:dyDescent="0.3">
      <c r="A70" s="44" t="s">
        <v>17</v>
      </c>
      <c r="B70" s="46" t="s">
        <v>198</v>
      </c>
      <c r="C70" s="332">
        <v>0</v>
      </c>
      <c r="D70" s="148"/>
      <c r="E70" s="344"/>
    </row>
    <row r="71" spans="1:5" s="7" customFormat="1" ht="21.5" thickBot="1" x14ac:dyDescent="0.3">
      <c r="A71" s="44" t="s">
        <v>18</v>
      </c>
      <c r="B71" s="46" t="s">
        <v>199</v>
      </c>
      <c r="C71" s="332">
        <v>0</v>
      </c>
      <c r="D71" s="148"/>
      <c r="E71" s="344"/>
    </row>
    <row r="72" spans="1:5" ht="32" thickBot="1" x14ac:dyDescent="0.3">
      <c r="A72" s="44">
        <v>48</v>
      </c>
      <c r="B72" s="46" t="s">
        <v>200</v>
      </c>
      <c r="C72" s="332">
        <v>0</v>
      </c>
      <c r="D72" s="148"/>
    </row>
    <row r="73" spans="1:5" ht="11" thickBot="1" x14ac:dyDescent="0.3">
      <c r="A73" s="44">
        <v>49</v>
      </c>
      <c r="B73" s="46" t="s">
        <v>201</v>
      </c>
      <c r="C73" s="332">
        <v>0</v>
      </c>
      <c r="D73" s="148"/>
    </row>
    <row r="74" spans="1:5" ht="11" thickBot="1" x14ac:dyDescent="0.3">
      <c r="A74" s="44">
        <v>50</v>
      </c>
      <c r="B74" s="46" t="s">
        <v>202</v>
      </c>
      <c r="C74" s="332">
        <v>5.8</v>
      </c>
      <c r="D74" s="148"/>
    </row>
    <row r="75" spans="1:5" ht="11" thickBot="1" x14ac:dyDescent="0.3">
      <c r="A75" s="401">
        <v>51</v>
      </c>
      <c r="B75" s="48" t="s">
        <v>203</v>
      </c>
      <c r="C75" s="333">
        <v>1647.3</v>
      </c>
      <c r="D75" s="268"/>
      <c r="E75" s="343"/>
    </row>
    <row r="76" spans="1:5" ht="11" customHeight="1" thickBot="1" x14ac:dyDescent="0.3">
      <c r="A76" s="747" t="s">
        <v>204</v>
      </c>
      <c r="B76" s="747"/>
      <c r="C76" s="336"/>
      <c r="D76" s="340"/>
    </row>
    <row r="77" spans="1:5" ht="21.5" thickBot="1" x14ac:dyDescent="0.3">
      <c r="A77" s="44">
        <v>52</v>
      </c>
      <c r="B77" s="46" t="s">
        <v>205</v>
      </c>
      <c r="C77" s="332">
        <v>0</v>
      </c>
      <c r="D77" s="148"/>
    </row>
    <row r="78" spans="1:5" ht="42.5" thickBot="1" x14ac:dyDescent="0.3">
      <c r="A78" s="44">
        <v>53</v>
      </c>
      <c r="B78" s="46" t="s">
        <v>206</v>
      </c>
      <c r="C78" s="332">
        <v>0</v>
      </c>
      <c r="D78" s="148"/>
    </row>
    <row r="79" spans="1:5" ht="42.5" thickBot="1" x14ac:dyDescent="0.3">
      <c r="A79" s="44">
        <v>54</v>
      </c>
      <c r="B79" s="46" t="s">
        <v>207</v>
      </c>
      <c r="C79" s="332">
        <v>0</v>
      </c>
      <c r="D79" s="148"/>
    </row>
    <row r="80" spans="1:5" ht="11" thickBot="1" x14ac:dyDescent="0.3">
      <c r="A80" s="44" t="s">
        <v>19</v>
      </c>
      <c r="B80" s="46" t="s">
        <v>112</v>
      </c>
      <c r="C80" s="332">
        <v>0</v>
      </c>
      <c r="D80" s="148"/>
    </row>
    <row r="81" spans="1:5" ht="42.5" thickBot="1" x14ac:dyDescent="0.3">
      <c r="A81" s="44">
        <v>55</v>
      </c>
      <c r="B81" s="46" t="s">
        <v>208</v>
      </c>
      <c r="C81" s="332">
        <v>0</v>
      </c>
      <c r="D81" s="148"/>
    </row>
    <row r="82" spans="1:5" ht="11" thickBot="1" x14ac:dyDescent="0.3">
      <c r="A82" s="44">
        <v>56</v>
      </c>
      <c r="B82" s="46" t="s">
        <v>112</v>
      </c>
      <c r="C82" s="332">
        <v>0</v>
      </c>
      <c r="D82" s="148"/>
    </row>
    <row r="83" spans="1:5" ht="21.5" thickBot="1" x14ac:dyDescent="0.3">
      <c r="A83" s="44" t="s">
        <v>96</v>
      </c>
      <c r="B83" s="46" t="s">
        <v>209</v>
      </c>
      <c r="C83" s="332">
        <v>0</v>
      </c>
      <c r="D83" s="148"/>
    </row>
    <row r="84" spans="1:5" ht="11" thickBot="1" x14ac:dyDescent="0.3">
      <c r="A84" s="44" t="s">
        <v>20</v>
      </c>
      <c r="B84" s="46" t="s">
        <v>210</v>
      </c>
      <c r="C84" s="332">
        <v>0</v>
      </c>
      <c r="D84" s="148"/>
    </row>
    <row r="85" spans="1:5" ht="11" thickBot="1" x14ac:dyDescent="0.3">
      <c r="A85" s="402">
        <v>57</v>
      </c>
      <c r="B85" s="47" t="s">
        <v>210</v>
      </c>
      <c r="C85" s="334">
        <v>0</v>
      </c>
      <c r="D85" s="269"/>
    </row>
    <row r="86" spans="1:5" ht="11" thickBot="1" x14ac:dyDescent="0.3">
      <c r="A86" s="402">
        <v>58</v>
      </c>
      <c r="B86" s="47" t="s">
        <v>211</v>
      </c>
      <c r="C86" s="334">
        <v>1647.3</v>
      </c>
      <c r="D86" s="269"/>
    </row>
    <row r="87" spans="1:5" ht="11" thickBot="1" x14ac:dyDescent="0.3">
      <c r="A87" s="402">
        <v>59</v>
      </c>
      <c r="B87" s="47" t="s">
        <v>212</v>
      </c>
      <c r="C87" s="334">
        <f>16462+0.1</f>
        <v>16462.099999999999</v>
      </c>
      <c r="D87" s="269"/>
      <c r="E87" s="343"/>
    </row>
    <row r="88" spans="1:5" ht="11" thickBot="1" x14ac:dyDescent="0.3">
      <c r="A88" s="402">
        <v>60</v>
      </c>
      <c r="B88" s="47" t="s">
        <v>131</v>
      </c>
      <c r="C88" s="334">
        <v>108113.1</v>
      </c>
      <c r="D88" s="269"/>
      <c r="E88" s="343"/>
    </row>
    <row r="89" spans="1:5" ht="11" customHeight="1" thickBot="1" x14ac:dyDescent="0.3">
      <c r="A89" s="747" t="s">
        <v>213</v>
      </c>
      <c r="B89" s="747"/>
      <c r="C89" s="336"/>
      <c r="D89" s="340"/>
    </row>
    <row r="90" spans="1:5" ht="11" thickBot="1" x14ac:dyDescent="0.3">
      <c r="A90" s="44">
        <v>61</v>
      </c>
      <c r="B90" s="43" t="s">
        <v>214</v>
      </c>
      <c r="C90" s="418">
        <v>0.13703001295352599</v>
      </c>
      <c r="D90" s="148"/>
    </row>
    <row r="91" spans="1:5" ht="11" thickBot="1" x14ac:dyDescent="0.3">
      <c r="A91" s="44">
        <v>62</v>
      </c>
      <c r="B91" s="43" t="s">
        <v>215</v>
      </c>
      <c r="C91" s="418">
        <v>0.13703001295352599</v>
      </c>
      <c r="D91" s="148"/>
    </row>
    <row r="92" spans="1:5" ht="11" thickBot="1" x14ac:dyDescent="0.3">
      <c r="A92" s="44">
        <v>63</v>
      </c>
      <c r="B92" s="43" t="s">
        <v>216</v>
      </c>
      <c r="C92" s="418">
        <v>0.15226647641054936</v>
      </c>
      <c r="D92" s="148"/>
    </row>
    <row r="93" spans="1:5" ht="11" thickBot="1" x14ac:dyDescent="0.3">
      <c r="A93" s="44">
        <v>64</v>
      </c>
      <c r="B93" s="43" t="s">
        <v>217</v>
      </c>
      <c r="C93" s="418">
        <v>7.5065589678185565E-2</v>
      </c>
      <c r="D93" s="148"/>
    </row>
    <row r="94" spans="1:5" ht="11" thickBot="1" x14ac:dyDescent="0.3">
      <c r="A94" s="44">
        <v>65</v>
      </c>
      <c r="B94" s="43" t="s">
        <v>218</v>
      </c>
      <c r="C94" s="418">
        <v>2.5000000000000001E-2</v>
      </c>
      <c r="D94" s="148"/>
    </row>
    <row r="95" spans="1:5" ht="11" thickBot="1" x14ac:dyDescent="0.3">
      <c r="A95" s="44">
        <v>66</v>
      </c>
      <c r="B95" s="43" t="s">
        <v>219</v>
      </c>
      <c r="C95" s="430">
        <v>5.1E-5</v>
      </c>
      <c r="D95" s="148"/>
    </row>
    <row r="96" spans="1:5" ht="11" thickBot="1" x14ac:dyDescent="0.3">
      <c r="A96" s="44">
        <v>67</v>
      </c>
      <c r="B96" s="43" t="s">
        <v>220</v>
      </c>
      <c r="C96" s="418">
        <v>0</v>
      </c>
      <c r="D96" s="148"/>
    </row>
    <row r="97" spans="1:13" ht="21.5" thickBot="1" x14ac:dyDescent="0.3">
      <c r="A97" s="44" t="s">
        <v>21</v>
      </c>
      <c r="B97" s="43" t="s">
        <v>221</v>
      </c>
      <c r="C97" s="418">
        <v>4.9999999689689482E-3</v>
      </c>
      <c r="D97" s="148"/>
    </row>
    <row r="98" spans="1:13" ht="21.5" thickBot="1" x14ac:dyDescent="0.3">
      <c r="A98" s="44" t="s">
        <v>222</v>
      </c>
      <c r="B98" s="43" t="s">
        <v>223</v>
      </c>
      <c r="C98" s="418">
        <v>0</v>
      </c>
      <c r="D98" s="148"/>
    </row>
    <row r="99" spans="1:13" ht="21.5" thickBot="1" x14ac:dyDescent="0.3">
      <c r="A99" s="44">
        <v>68</v>
      </c>
      <c r="B99" s="45" t="s">
        <v>224</v>
      </c>
      <c r="C99" s="418">
        <v>7.2266476411085842E-2</v>
      </c>
      <c r="D99" s="148"/>
    </row>
    <row r="100" spans="1:13" ht="11" customHeight="1" thickBot="1" x14ac:dyDescent="0.3">
      <c r="A100" s="747" t="s">
        <v>225</v>
      </c>
      <c r="B100" s="747"/>
      <c r="C100" s="336"/>
      <c r="D100" s="340"/>
    </row>
    <row r="101" spans="1:13" ht="11" thickBot="1" x14ac:dyDescent="0.3">
      <c r="A101" s="44">
        <v>69</v>
      </c>
      <c r="B101" s="46" t="s">
        <v>112</v>
      </c>
      <c r="C101" s="346"/>
      <c r="D101" s="148"/>
    </row>
    <row r="102" spans="1:13" ht="11" thickBot="1" x14ac:dyDescent="0.3">
      <c r="A102" s="44">
        <v>70</v>
      </c>
      <c r="B102" s="46" t="s">
        <v>112</v>
      </c>
      <c r="C102" s="346"/>
      <c r="D102" s="148"/>
    </row>
    <row r="103" spans="1:13" ht="11" thickBot="1" x14ac:dyDescent="0.3">
      <c r="A103" s="44">
        <v>71</v>
      </c>
      <c r="B103" s="46" t="s">
        <v>112</v>
      </c>
      <c r="C103" s="346"/>
      <c r="D103" s="148"/>
    </row>
    <row r="104" spans="1:13" ht="11" customHeight="1" thickBot="1" x14ac:dyDescent="0.3">
      <c r="A104" s="747" t="s">
        <v>226</v>
      </c>
      <c r="B104" s="747"/>
      <c r="C104" s="336"/>
      <c r="D104" s="340"/>
    </row>
    <row r="105" spans="1:13" ht="35" customHeight="1" thickBot="1" x14ac:dyDescent="0.3">
      <c r="A105" s="44">
        <v>72</v>
      </c>
      <c r="B105" s="46" t="s">
        <v>227</v>
      </c>
      <c r="C105" s="346">
        <v>0</v>
      </c>
      <c r="D105" s="148"/>
    </row>
    <row r="106" spans="1:13" ht="35" customHeight="1" thickBot="1" x14ac:dyDescent="0.3">
      <c r="A106" s="44">
        <v>73</v>
      </c>
      <c r="B106" s="46" t="s">
        <v>228</v>
      </c>
      <c r="C106" s="346">
        <v>0</v>
      </c>
      <c r="D106" s="148"/>
    </row>
    <row r="107" spans="1:13" ht="11" thickBot="1" x14ac:dyDescent="0.3">
      <c r="A107" s="44">
        <v>74</v>
      </c>
      <c r="B107" s="46" t="s">
        <v>112</v>
      </c>
      <c r="C107" s="335"/>
      <c r="D107" s="148"/>
    </row>
    <row r="108" spans="1:13" ht="32" thickBot="1" x14ac:dyDescent="0.3">
      <c r="A108" s="44">
        <v>75</v>
      </c>
      <c r="B108" s="43" t="s">
        <v>229</v>
      </c>
      <c r="C108" s="332">
        <v>791.8</v>
      </c>
      <c r="D108" s="148" t="s">
        <v>794</v>
      </c>
    </row>
    <row r="109" spans="1:13" ht="11" customHeight="1" thickBot="1" x14ac:dyDescent="0.3">
      <c r="A109" s="747" t="s">
        <v>230</v>
      </c>
      <c r="B109" s="747"/>
      <c r="C109" s="336"/>
      <c r="D109" s="340"/>
    </row>
    <row r="110" spans="1:13" ht="21.5" thickBot="1" x14ac:dyDescent="0.3">
      <c r="A110" s="44">
        <v>76</v>
      </c>
      <c r="B110" s="46" t="s">
        <v>231</v>
      </c>
      <c r="C110" s="332">
        <v>0</v>
      </c>
      <c r="D110" s="148"/>
    </row>
    <row r="111" spans="1:13" ht="21.5" thickBot="1" x14ac:dyDescent="0.3">
      <c r="A111" s="44">
        <v>77</v>
      </c>
      <c r="B111" s="46" t="s">
        <v>232</v>
      </c>
      <c r="C111" s="332">
        <v>0</v>
      </c>
      <c r="D111" s="148"/>
    </row>
    <row r="112" spans="1:13" ht="21.5" thickBot="1" x14ac:dyDescent="0.3">
      <c r="A112" s="44">
        <v>78</v>
      </c>
      <c r="B112" s="46" t="s">
        <v>233</v>
      </c>
      <c r="C112" s="332">
        <v>5.8</v>
      </c>
      <c r="D112" s="148"/>
      <c r="E112" s="345"/>
      <c r="F112" s="17"/>
      <c r="G112" s="17"/>
      <c r="H112" s="17"/>
      <c r="I112" s="17"/>
      <c r="J112" s="17"/>
      <c r="K112" s="17"/>
      <c r="L112" s="17"/>
      <c r="M112" s="17"/>
    </row>
    <row r="113" spans="1:4" ht="21.5" thickBot="1" x14ac:dyDescent="0.3">
      <c r="A113" s="44">
        <v>79</v>
      </c>
      <c r="B113" s="46" t="s">
        <v>234</v>
      </c>
      <c r="C113" s="332">
        <v>264.60000000000002</v>
      </c>
      <c r="D113" s="148"/>
    </row>
    <row r="114" spans="1:4" ht="22.5" customHeight="1" thickBot="1" x14ac:dyDescent="0.3">
      <c r="A114" s="747" t="s">
        <v>235</v>
      </c>
      <c r="B114" s="747"/>
      <c r="C114" s="337"/>
      <c r="D114" s="340"/>
    </row>
    <row r="115" spans="1:4" ht="21.5" thickBot="1" x14ac:dyDescent="0.3">
      <c r="A115" s="44">
        <v>80</v>
      </c>
      <c r="B115" s="46" t="s">
        <v>236</v>
      </c>
      <c r="C115" s="332">
        <v>0</v>
      </c>
      <c r="D115" s="148"/>
    </row>
    <row r="116" spans="1:4" ht="21.5" thickBot="1" x14ac:dyDescent="0.3">
      <c r="A116" s="44">
        <v>81</v>
      </c>
      <c r="B116" s="46" t="s">
        <v>237</v>
      </c>
      <c r="C116" s="332">
        <v>0</v>
      </c>
      <c r="D116" s="148"/>
    </row>
    <row r="117" spans="1:4" ht="21.5" thickBot="1" x14ac:dyDescent="0.3">
      <c r="A117" s="44">
        <v>82</v>
      </c>
      <c r="B117" s="46" t="s">
        <v>238</v>
      </c>
      <c r="C117" s="332">
        <v>0</v>
      </c>
      <c r="D117" s="148"/>
    </row>
    <row r="118" spans="1:4" ht="21.5" thickBot="1" x14ac:dyDescent="0.3">
      <c r="A118" s="44">
        <v>83</v>
      </c>
      <c r="B118" s="46" t="s">
        <v>239</v>
      </c>
      <c r="C118" s="332">
        <v>0</v>
      </c>
      <c r="D118" s="148"/>
    </row>
    <row r="119" spans="1:4" ht="21.5" thickBot="1" x14ac:dyDescent="0.3">
      <c r="A119" s="44">
        <v>84</v>
      </c>
      <c r="B119" s="46" t="s">
        <v>240</v>
      </c>
      <c r="C119" s="332">
        <v>0</v>
      </c>
      <c r="D119" s="148"/>
    </row>
    <row r="120" spans="1:4" ht="21.5" thickBot="1" x14ac:dyDescent="0.3">
      <c r="A120" s="44">
        <v>85</v>
      </c>
      <c r="B120" s="46" t="s">
        <v>241</v>
      </c>
      <c r="C120" s="332">
        <v>0</v>
      </c>
      <c r="D120" s="148"/>
    </row>
    <row r="121" spans="1:4" ht="12.5" customHeight="1" x14ac:dyDescent="0.25">
      <c r="A121" s="40"/>
    </row>
    <row r="122" spans="1:4" x14ac:dyDescent="0.25">
      <c r="A122" s="40"/>
    </row>
    <row r="123" spans="1:4" x14ac:dyDescent="0.25">
      <c r="A123" s="40"/>
    </row>
    <row r="124" spans="1:4" x14ac:dyDescent="0.25">
      <c r="A124" s="40"/>
    </row>
    <row r="125" spans="1:4" x14ac:dyDescent="0.25">
      <c r="A125" s="40"/>
    </row>
    <row r="126" spans="1:4" x14ac:dyDescent="0.25">
      <c r="A126" s="40"/>
    </row>
  </sheetData>
  <sheetProtection password="C980" sheet="1" objects="1" scenarios="1"/>
  <mergeCells count="13">
    <mergeCell ref="A1:D1"/>
    <mergeCell ref="G8:G14"/>
    <mergeCell ref="A4:B4"/>
    <mergeCell ref="A15:B15"/>
    <mergeCell ref="A46:B46"/>
    <mergeCell ref="A114:B114"/>
    <mergeCell ref="A100:B100"/>
    <mergeCell ref="A56:B56"/>
    <mergeCell ref="A67:B67"/>
    <mergeCell ref="A76:B76"/>
    <mergeCell ref="A89:B89"/>
    <mergeCell ref="A104:B104"/>
    <mergeCell ref="A109:B109"/>
  </mergeCells>
  <hyperlinks>
    <hyperlink ref="F1" location="'Spis treści'!A1" display="Spis treści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showGridLines="0" zoomScaleNormal="100" zoomScalePageLayoutView="85" workbookViewId="0">
      <selection activeCell="G3" sqref="G3"/>
    </sheetView>
  </sheetViews>
  <sheetFormatPr defaultColWidth="9" defaultRowHeight="10.5" x14ac:dyDescent="0.25"/>
  <cols>
    <col min="1" max="1" width="4.08984375" style="30" customWidth="1"/>
    <col min="2" max="2" width="31.90625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750" t="s">
        <v>242</v>
      </c>
      <c r="B1" s="750"/>
      <c r="C1" s="750"/>
      <c r="D1" s="750"/>
      <c r="E1" s="750"/>
      <c r="G1" s="261" t="s">
        <v>655</v>
      </c>
    </row>
    <row r="2" spans="1:7" ht="11" thickBot="1" x14ac:dyDescent="0.3">
      <c r="A2" s="59"/>
      <c r="B2" s="9"/>
      <c r="C2" s="34" t="s">
        <v>0</v>
      </c>
      <c r="D2" s="34" t="s">
        <v>1</v>
      </c>
      <c r="E2" s="34" t="s">
        <v>2</v>
      </c>
    </row>
    <row r="3" spans="1:7" ht="21.5" thickBot="1" x14ac:dyDescent="0.3">
      <c r="A3" s="59"/>
      <c r="B3" s="10"/>
      <c r="C3" s="150" t="s">
        <v>623</v>
      </c>
      <c r="D3" s="150" t="s">
        <v>624</v>
      </c>
      <c r="E3" s="752" t="s">
        <v>625</v>
      </c>
    </row>
    <row r="4" spans="1:7" ht="21.5" thickBot="1" x14ac:dyDescent="0.3">
      <c r="A4" s="59"/>
      <c r="B4" s="10"/>
      <c r="C4" s="169" t="s">
        <v>962</v>
      </c>
      <c r="D4" s="169" t="s">
        <v>962</v>
      </c>
      <c r="E4" s="753"/>
      <c r="G4" s="28"/>
    </row>
    <row r="5" spans="1:7" s="20" customFormat="1" ht="10.5" customHeight="1" thickBot="1" x14ac:dyDescent="0.3">
      <c r="A5" s="521" t="s">
        <v>243</v>
      </c>
      <c r="B5" s="312"/>
      <c r="C5" s="312"/>
      <c r="D5" s="312"/>
      <c r="E5" s="139"/>
    </row>
    <row r="6" spans="1:7" ht="11" thickBot="1" x14ac:dyDescent="0.3">
      <c r="A6" s="262">
        <v>1</v>
      </c>
      <c r="B6" s="263" t="s">
        <v>759</v>
      </c>
      <c r="C6" s="312">
        <v>2337.6</v>
      </c>
      <c r="D6" s="312">
        <v>2337.6</v>
      </c>
      <c r="E6" s="51"/>
      <c r="F6" s="276"/>
    </row>
    <row r="7" spans="1:7" ht="11" thickBot="1" x14ac:dyDescent="0.3">
      <c r="A7" s="262">
        <v>2</v>
      </c>
      <c r="B7" s="263" t="s">
        <v>760</v>
      </c>
      <c r="C7" s="312">
        <v>5161.1000000000004</v>
      </c>
      <c r="D7" s="312">
        <v>5161.1000000000004</v>
      </c>
      <c r="E7" s="51"/>
      <c r="F7" s="276"/>
    </row>
    <row r="8" spans="1:7" ht="21.5" thickBot="1" x14ac:dyDescent="0.3">
      <c r="A8" s="262">
        <v>3</v>
      </c>
      <c r="B8" s="263" t="s">
        <v>761</v>
      </c>
      <c r="C8" s="312">
        <v>1952.3</v>
      </c>
      <c r="D8" s="312">
        <v>1952.3</v>
      </c>
      <c r="E8" s="51"/>
      <c r="F8" s="276"/>
    </row>
    <row r="9" spans="1:7" ht="11" thickBot="1" x14ac:dyDescent="0.3">
      <c r="A9" s="262" t="s">
        <v>762</v>
      </c>
      <c r="B9" s="263" t="s">
        <v>763</v>
      </c>
      <c r="C9" s="312">
        <v>139.19999999999999</v>
      </c>
      <c r="D9" s="312">
        <v>139.19999999999999</v>
      </c>
      <c r="E9" s="51"/>
      <c r="F9" s="276"/>
    </row>
    <row r="10" spans="1:7" ht="11" thickBot="1" x14ac:dyDescent="0.3">
      <c r="A10" s="262" t="s">
        <v>764</v>
      </c>
      <c r="B10" s="263" t="s">
        <v>765</v>
      </c>
      <c r="C10" s="312">
        <v>48432.800000000003</v>
      </c>
      <c r="D10" s="312">
        <v>48432.800000000003</v>
      </c>
      <c r="E10" s="51"/>
      <c r="F10" s="276"/>
    </row>
    <row r="11" spans="1:7" ht="11" thickBot="1" x14ac:dyDescent="0.3">
      <c r="A11" s="262" t="s">
        <v>766</v>
      </c>
      <c r="B11" s="263" t="s">
        <v>955</v>
      </c>
      <c r="C11" s="28">
        <v>163.80000000000001</v>
      </c>
      <c r="D11" s="312">
        <v>163.80000000000001</v>
      </c>
      <c r="E11" s="51"/>
      <c r="F11" s="276"/>
    </row>
    <row r="12" spans="1:7" s="28" customFormat="1" ht="21.5" thickBot="1" x14ac:dyDescent="0.3">
      <c r="A12" s="262" t="s">
        <v>768</v>
      </c>
      <c r="B12" s="263" t="s">
        <v>767</v>
      </c>
      <c r="C12" s="312">
        <v>154974.6</v>
      </c>
      <c r="D12" s="312">
        <v>154974.6</v>
      </c>
      <c r="E12" s="593"/>
      <c r="F12" s="276"/>
    </row>
    <row r="13" spans="1:7" ht="21.5" thickBot="1" x14ac:dyDescent="0.3">
      <c r="A13" s="262" t="s">
        <v>770</v>
      </c>
      <c r="B13" s="263" t="s">
        <v>769</v>
      </c>
      <c r="C13" s="312">
        <v>178.9</v>
      </c>
      <c r="D13" s="312">
        <v>208.5</v>
      </c>
      <c r="E13" s="51"/>
      <c r="F13" s="276"/>
    </row>
    <row r="14" spans="1:7" ht="11" thickBot="1" x14ac:dyDescent="0.3">
      <c r="A14" s="262" t="s">
        <v>771</v>
      </c>
      <c r="B14" s="263" t="s">
        <v>491</v>
      </c>
      <c r="C14" s="312">
        <v>950</v>
      </c>
      <c r="D14" s="312">
        <v>949.8</v>
      </c>
      <c r="E14" s="51"/>
      <c r="F14" s="276"/>
    </row>
    <row r="15" spans="1:7" ht="11" thickBot="1" x14ac:dyDescent="0.3">
      <c r="A15" s="262" t="s">
        <v>773</v>
      </c>
      <c r="B15" s="263" t="s">
        <v>772</v>
      </c>
      <c r="C15" s="312">
        <v>417.2</v>
      </c>
      <c r="D15" s="312">
        <v>402.9</v>
      </c>
      <c r="E15" s="150" t="s">
        <v>804</v>
      </c>
      <c r="F15" s="276"/>
    </row>
    <row r="16" spans="1:7" ht="11" thickBot="1" x14ac:dyDescent="0.3">
      <c r="A16" s="262" t="s">
        <v>774</v>
      </c>
      <c r="B16" s="263" t="s">
        <v>1015</v>
      </c>
      <c r="C16" s="312">
        <v>572.20000000000005</v>
      </c>
      <c r="D16" s="312">
        <v>572.20000000000005</v>
      </c>
      <c r="E16" s="150"/>
      <c r="F16" s="276"/>
    </row>
    <row r="17" spans="1:6" ht="11" thickBot="1" x14ac:dyDescent="0.3">
      <c r="A17" s="262" t="s">
        <v>775</v>
      </c>
      <c r="B17" s="263" t="s">
        <v>776</v>
      </c>
      <c r="C17" s="312">
        <v>1828.6</v>
      </c>
      <c r="D17" s="312">
        <v>1829.8</v>
      </c>
      <c r="E17" s="150" t="s">
        <v>794</v>
      </c>
      <c r="F17" s="276"/>
    </row>
    <row r="18" spans="1:6" ht="11" thickBot="1" x14ac:dyDescent="0.3">
      <c r="A18" s="262" t="s">
        <v>777</v>
      </c>
      <c r="B18" s="264" t="s">
        <v>778</v>
      </c>
      <c r="C18" s="312">
        <v>157.80000000000001</v>
      </c>
      <c r="D18" s="312">
        <v>158</v>
      </c>
      <c r="E18" s="150"/>
      <c r="F18" s="276"/>
    </row>
    <row r="19" spans="1:6" ht="11" thickBot="1" x14ac:dyDescent="0.3">
      <c r="A19" s="641">
        <v>14</v>
      </c>
      <c r="B19" s="642" t="s">
        <v>245</v>
      </c>
      <c r="C19" s="643">
        <v>217266.1</v>
      </c>
      <c r="D19" s="643">
        <v>217282.6</v>
      </c>
      <c r="E19" s="644"/>
      <c r="F19" s="276"/>
    </row>
    <row r="20" spans="1:6" s="20" customFormat="1" ht="10.5" customHeight="1" thickBot="1" x14ac:dyDescent="0.3">
      <c r="A20" s="751" t="s">
        <v>244</v>
      </c>
      <c r="B20" s="751"/>
      <c r="C20" s="751"/>
      <c r="D20" s="751"/>
      <c r="E20" s="266"/>
      <c r="F20" s="276"/>
    </row>
    <row r="21" spans="1:6" ht="11" thickBot="1" x14ac:dyDescent="0.3">
      <c r="A21" s="262">
        <v>1</v>
      </c>
      <c r="B21" s="265" t="s">
        <v>779</v>
      </c>
      <c r="C21" s="312">
        <v>5639.6</v>
      </c>
      <c r="D21" s="312">
        <v>5639.6</v>
      </c>
      <c r="E21" s="267"/>
      <c r="F21" s="276"/>
    </row>
    <row r="22" spans="1:6" ht="21.5" thickBot="1" x14ac:dyDescent="0.3">
      <c r="A22" s="262">
        <v>2</v>
      </c>
      <c r="B22" s="263" t="s">
        <v>780</v>
      </c>
      <c r="C22" s="312">
        <v>2203.8000000000002</v>
      </c>
      <c r="D22" s="312">
        <v>2203.8000000000002</v>
      </c>
      <c r="E22" s="267"/>
      <c r="F22" s="276"/>
    </row>
    <row r="23" spans="1:6" ht="11" thickBot="1" x14ac:dyDescent="0.3">
      <c r="A23" s="262">
        <v>3</v>
      </c>
      <c r="B23" s="265" t="s">
        <v>763</v>
      </c>
      <c r="C23" s="312">
        <v>369.5</v>
      </c>
      <c r="D23" s="312">
        <v>369.5</v>
      </c>
      <c r="E23" s="267"/>
      <c r="F23" s="276"/>
    </row>
    <row r="24" spans="1:6" ht="11" thickBot="1" x14ac:dyDescent="0.3">
      <c r="A24" s="262" t="s">
        <v>762</v>
      </c>
      <c r="B24" s="265" t="s">
        <v>781</v>
      </c>
      <c r="C24" s="312">
        <v>192731.3</v>
      </c>
      <c r="D24" s="312">
        <v>192751.7</v>
      </c>
      <c r="E24" s="267"/>
      <c r="F24" s="276"/>
    </row>
    <row r="25" spans="1:6" ht="11" thickBot="1" x14ac:dyDescent="0.3">
      <c r="A25" s="262" t="s">
        <v>764</v>
      </c>
      <c r="B25" s="265" t="s">
        <v>782</v>
      </c>
      <c r="C25" s="312">
        <v>404.8</v>
      </c>
      <c r="D25" s="312">
        <v>404.8</v>
      </c>
      <c r="E25" s="267"/>
      <c r="F25" s="276"/>
    </row>
    <row r="26" spans="1:6" ht="11" thickBot="1" x14ac:dyDescent="0.3">
      <c r="A26" s="262" t="s">
        <v>766</v>
      </c>
      <c r="B26" s="265" t="s">
        <v>783</v>
      </c>
      <c r="C26" s="312">
        <v>1643.9</v>
      </c>
      <c r="D26" s="312">
        <v>1643.9</v>
      </c>
      <c r="E26" s="267" t="s">
        <v>795</v>
      </c>
      <c r="F26" s="276"/>
    </row>
    <row r="27" spans="1:6" ht="11" thickBot="1" x14ac:dyDescent="0.3">
      <c r="A27" s="262" t="s">
        <v>768</v>
      </c>
      <c r="B27" s="265" t="s">
        <v>784</v>
      </c>
      <c r="C27" s="312">
        <v>359</v>
      </c>
      <c r="D27" s="312">
        <v>358.8</v>
      </c>
      <c r="E27" s="267"/>
      <c r="F27" s="276"/>
    </row>
    <row r="28" spans="1:6" ht="11" thickBot="1" x14ac:dyDescent="0.3">
      <c r="A28" s="262" t="s">
        <v>770</v>
      </c>
      <c r="B28" s="265" t="s">
        <v>785</v>
      </c>
      <c r="C28" s="312">
        <v>19.899999999999999</v>
      </c>
      <c r="D28" s="312">
        <v>19.899999999999999</v>
      </c>
      <c r="E28" s="267"/>
      <c r="F28" s="276"/>
    </row>
    <row r="29" spans="1:6" ht="11" thickBot="1" x14ac:dyDescent="0.3">
      <c r="A29" s="262" t="s">
        <v>771</v>
      </c>
      <c r="B29" s="265" t="s">
        <v>786</v>
      </c>
      <c r="C29" s="312">
        <v>0.4</v>
      </c>
      <c r="D29" s="312">
        <v>0.4</v>
      </c>
      <c r="E29" s="267" t="s">
        <v>794</v>
      </c>
      <c r="F29" s="276"/>
    </row>
    <row r="30" spans="1:6" ht="11" thickBot="1" x14ac:dyDescent="0.3">
      <c r="A30" s="262">
        <v>10</v>
      </c>
      <c r="B30" s="265" t="s">
        <v>787</v>
      </c>
      <c r="C30" s="312">
        <v>4549.6000000000004</v>
      </c>
      <c r="D30" s="312">
        <v>4545.8999999999996</v>
      </c>
      <c r="E30" s="50"/>
      <c r="F30" s="276"/>
    </row>
    <row r="31" spans="1:6" ht="11" thickBot="1" x14ac:dyDescent="0.3">
      <c r="A31" s="641">
        <v>11</v>
      </c>
      <c r="B31" s="641" t="s">
        <v>246</v>
      </c>
      <c r="C31" s="643">
        <v>207921.8</v>
      </c>
      <c r="D31" s="643">
        <v>207938.3</v>
      </c>
      <c r="E31" s="645"/>
      <c r="F31" s="276"/>
    </row>
    <row r="32" spans="1:6" s="20" customFormat="1" ht="11" customHeight="1" thickBot="1" x14ac:dyDescent="0.3">
      <c r="A32" s="749" t="s">
        <v>247</v>
      </c>
      <c r="B32" s="749"/>
      <c r="C32" s="749"/>
      <c r="D32" s="749"/>
      <c r="E32" s="151"/>
      <c r="F32" s="276"/>
    </row>
    <row r="33" spans="1:6" ht="11" thickBot="1" x14ac:dyDescent="0.3">
      <c r="A33" s="262">
        <v>1</v>
      </c>
      <c r="B33" s="265" t="s">
        <v>788</v>
      </c>
      <c r="C33" s="312">
        <v>130.1</v>
      </c>
      <c r="D33" s="265">
        <v>130.1</v>
      </c>
      <c r="E33" s="267" t="s">
        <v>805</v>
      </c>
      <c r="F33" s="276"/>
    </row>
    <row r="34" spans="1:6" ht="21.5" thickBot="1" x14ac:dyDescent="0.3">
      <c r="A34" s="262">
        <v>2</v>
      </c>
      <c r="B34" s="263" t="s">
        <v>789</v>
      </c>
      <c r="C34" s="312">
        <v>956.3</v>
      </c>
      <c r="D34" s="265">
        <v>956.3</v>
      </c>
      <c r="E34" s="267" t="s">
        <v>805</v>
      </c>
      <c r="F34" s="276"/>
    </row>
    <row r="35" spans="1:6" ht="11" thickBot="1" x14ac:dyDescent="0.3">
      <c r="A35" s="262">
        <v>3</v>
      </c>
      <c r="B35" s="265" t="s">
        <v>790</v>
      </c>
      <c r="C35" s="312">
        <v>-8039.3</v>
      </c>
      <c r="D35" s="312">
        <v>-8039.3</v>
      </c>
      <c r="E35" s="267" t="s">
        <v>792</v>
      </c>
      <c r="F35" s="276"/>
    </row>
    <row r="36" spans="1:6" ht="11" thickBot="1" x14ac:dyDescent="0.3">
      <c r="A36" s="262">
        <v>4</v>
      </c>
      <c r="B36" s="265" t="s">
        <v>791</v>
      </c>
      <c r="C36" s="312">
        <v>16297.2</v>
      </c>
      <c r="D36" s="312">
        <v>16297.2</v>
      </c>
      <c r="E36" s="267" t="s">
        <v>793</v>
      </c>
      <c r="F36" s="276"/>
    </row>
    <row r="37" spans="1:6" ht="11" thickBot="1" x14ac:dyDescent="0.3">
      <c r="A37" s="641">
        <v>5</v>
      </c>
      <c r="B37" s="642" t="s">
        <v>248</v>
      </c>
      <c r="C37" s="643">
        <v>9344.2999999999993</v>
      </c>
      <c r="D37" s="643">
        <v>9344.2999999999993</v>
      </c>
      <c r="E37" s="646"/>
      <c r="F37" s="276"/>
    </row>
    <row r="38" spans="1:6" x14ac:dyDescent="0.25">
      <c r="C38" s="276"/>
      <c r="D38" s="276"/>
    </row>
    <row r="39" spans="1:6" x14ac:dyDescent="0.25">
      <c r="C39" s="276"/>
      <c r="D39" s="276"/>
    </row>
    <row r="40" spans="1:6" x14ac:dyDescent="0.25">
      <c r="C40" s="276"/>
      <c r="D40" s="276"/>
    </row>
    <row r="41" spans="1:6" x14ac:dyDescent="0.25">
      <c r="C41" s="276"/>
      <c r="D41" s="276"/>
    </row>
  </sheetData>
  <sheetProtection password="C980" sheet="1" objects="1" scenarios="1"/>
  <mergeCells count="4">
    <mergeCell ref="A32:D32"/>
    <mergeCell ref="A1:E1"/>
    <mergeCell ref="A20:D20"/>
    <mergeCell ref="E3:E4"/>
  </mergeCells>
  <hyperlinks>
    <hyperlink ref="G1" location="'Spis treści'!A1" display="Spis treści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zoomScaleNormal="100" zoomScalePageLayoutView="85" workbookViewId="0">
      <selection activeCell="M39" sqref="M39"/>
    </sheetView>
  </sheetViews>
  <sheetFormatPr defaultColWidth="9.1796875" defaultRowHeight="10.5" x14ac:dyDescent="0.25"/>
  <cols>
    <col min="1" max="1" width="4.54296875" style="30" customWidth="1"/>
    <col min="2" max="2" width="16" style="1" customWidth="1"/>
    <col min="3" max="6" width="11.08984375" style="1" customWidth="1"/>
    <col min="7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8" x14ac:dyDescent="0.25">
      <c r="A1" s="754" t="s">
        <v>266</v>
      </c>
      <c r="B1" s="754"/>
      <c r="C1" s="754"/>
      <c r="D1" s="754"/>
      <c r="E1" s="754"/>
      <c r="F1" s="754"/>
      <c r="G1" s="754"/>
      <c r="H1" s="754"/>
      <c r="I1" s="754"/>
      <c r="J1" s="754"/>
      <c r="K1" s="754"/>
      <c r="L1" s="754"/>
      <c r="M1" s="754"/>
      <c r="N1" s="754"/>
      <c r="O1" s="754"/>
      <c r="Q1" s="261" t="s">
        <v>655</v>
      </c>
    </row>
    <row r="2" spans="1:18" ht="11" thickBot="1" x14ac:dyDescent="0.3">
      <c r="A2" s="59"/>
      <c r="B2" s="9"/>
      <c r="C2" s="53" t="s">
        <v>0</v>
      </c>
      <c r="D2" s="53" t="s">
        <v>1</v>
      </c>
      <c r="E2" s="53" t="s">
        <v>2</v>
      </c>
      <c r="F2" s="53" t="s">
        <v>3</v>
      </c>
      <c r="G2" s="53" t="s">
        <v>4</v>
      </c>
      <c r="H2" s="53" t="s">
        <v>23</v>
      </c>
      <c r="I2" s="53" t="s">
        <v>22</v>
      </c>
      <c r="J2" s="53" t="s">
        <v>24</v>
      </c>
      <c r="K2" s="53" t="s">
        <v>25</v>
      </c>
      <c r="L2" s="53" t="s">
        <v>26</v>
      </c>
      <c r="M2" s="53" t="s">
        <v>27</v>
      </c>
      <c r="N2" s="53" t="s">
        <v>28</v>
      </c>
      <c r="O2" s="53" t="s">
        <v>29</v>
      </c>
    </row>
    <row r="3" spans="1:18" ht="21.5" customHeight="1" thickBot="1" x14ac:dyDescent="0.3">
      <c r="A3" s="59"/>
      <c r="B3" s="9"/>
      <c r="C3" s="755" t="s">
        <v>249</v>
      </c>
      <c r="D3" s="755"/>
      <c r="E3" s="755" t="s">
        <v>250</v>
      </c>
      <c r="F3" s="755"/>
      <c r="G3" s="756" t="s">
        <v>255</v>
      </c>
      <c r="H3" s="756" t="s">
        <v>256</v>
      </c>
      <c r="I3" s="759" t="s">
        <v>259</v>
      </c>
      <c r="J3" s="759"/>
      <c r="K3" s="759"/>
      <c r="L3" s="759"/>
      <c r="M3" s="756" t="s">
        <v>261</v>
      </c>
      <c r="N3" s="756" t="s">
        <v>643</v>
      </c>
      <c r="O3" s="756" t="s">
        <v>822</v>
      </c>
    </row>
    <row r="4" spans="1:18" ht="10.5" customHeight="1" thickBot="1" x14ac:dyDescent="0.3">
      <c r="A4" s="59"/>
      <c r="B4" s="9"/>
      <c r="C4" s="52"/>
      <c r="D4" s="52"/>
      <c r="E4" s="52"/>
      <c r="F4" s="52"/>
      <c r="G4" s="757"/>
      <c r="H4" s="757"/>
      <c r="I4" s="760"/>
      <c r="J4" s="760"/>
      <c r="K4" s="760"/>
      <c r="L4" s="760"/>
      <c r="M4" s="757"/>
      <c r="N4" s="757"/>
      <c r="O4" s="757"/>
    </row>
    <row r="5" spans="1:18" ht="67" customHeight="1" thickBot="1" x14ac:dyDescent="0.3">
      <c r="A5" s="57"/>
      <c r="B5" s="54"/>
      <c r="C5" s="289" t="s">
        <v>251</v>
      </c>
      <c r="D5" s="289" t="s">
        <v>252</v>
      </c>
      <c r="E5" s="289" t="s">
        <v>253</v>
      </c>
      <c r="F5" s="289" t="s">
        <v>254</v>
      </c>
      <c r="G5" s="758"/>
      <c r="H5" s="758"/>
      <c r="I5" s="290" t="s">
        <v>257</v>
      </c>
      <c r="J5" s="290" t="s">
        <v>250</v>
      </c>
      <c r="K5" s="290" t="s">
        <v>258</v>
      </c>
      <c r="L5" s="291" t="s">
        <v>260</v>
      </c>
      <c r="M5" s="758"/>
      <c r="N5" s="758"/>
      <c r="O5" s="758"/>
    </row>
    <row r="6" spans="1:18" ht="11" thickBot="1" x14ac:dyDescent="0.3">
      <c r="A6" s="308" t="s">
        <v>30</v>
      </c>
      <c r="B6" s="311" t="s">
        <v>262</v>
      </c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10"/>
      <c r="O6" s="310"/>
    </row>
    <row r="7" spans="1:18" s="28" customFormat="1" ht="11" thickBot="1" x14ac:dyDescent="0.3">
      <c r="A7" s="308"/>
      <c r="B7" s="522" t="s">
        <v>816</v>
      </c>
      <c r="C7" s="321">
        <v>81937.8</v>
      </c>
      <c r="D7" s="321">
        <v>79354</v>
      </c>
      <c r="E7" s="321">
        <v>0</v>
      </c>
      <c r="F7" s="321">
        <v>0</v>
      </c>
      <c r="G7" s="321">
        <v>0</v>
      </c>
      <c r="H7" s="321">
        <v>161291.79999999999</v>
      </c>
      <c r="I7" s="321">
        <v>7072</v>
      </c>
      <c r="J7" s="321">
        <v>0</v>
      </c>
      <c r="K7" s="321">
        <v>0</v>
      </c>
      <c r="L7" s="321">
        <v>7072</v>
      </c>
      <c r="M7" s="321">
        <v>88400.3</v>
      </c>
      <c r="N7" s="393">
        <v>0.98917167723343935</v>
      </c>
      <c r="O7" s="393">
        <v>0</v>
      </c>
      <c r="P7" s="276"/>
      <c r="Q7" s="276"/>
      <c r="R7" s="276"/>
    </row>
    <row r="8" spans="1:18" s="28" customFormat="1" ht="11" thickBot="1" x14ac:dyDescent="0.3">
      <c r="A8" s="308"/>
      <c r="B8" s="522" t="s">
        <v>953</v>
      </c>
      <c r="C8" s="321">
        <v>0.2</v>
      </c>
      <c r="D8" s="321">
        <v>0</v>
      </c>
      <c r="E8" s="321">
        <v>0</v>
      </c>
      <c r="F8" s="321">
        <v>0</v>
      </c>
      <c r="G8" s="321">
        <v>0</v>
      </c>
      <c r="H8" s="321">
        <v>0.2</v>
      </c>
      <c r="I8" s="321">
        <v>0</v>
      </c>
      <c r="J8" s="321">
        <v>0</v>
      </c>
      <c r="K8" s="321">
        <v>0</v>
      </c>
      <c r="L8" s="321">
        <v>0</v>
      </c>
      <c r="M8" s="321">
        <v>0.1</v>
      </c>
      <c r="N8" s="393">
        <v>2.3388046526309162E-6</v>
      </c>
      <c r="O8" s="393">
        <v>0.01</v>
      </c>
      <c r="P8" s="276"/>
      <c r="Q8" s="276"/>
      <c r="R8" s="276"/>
    </row>
    <row r="9" spans="1:18" s="28" customFormat="1" ht="11" thickBot="1" x14ac:dyDescent="0.3">
      <c r="A9" s="308"/>
      <c r="B9" s="522" t="s">
        <v>817</v>
      </c>
      <c r="C9" s="321">
        <v>5.6</v>
      </c>
      <c r="D9" s="321">
        <v>53.3</v>
      </c>
      <c r="E9" s="321">
        <v>0</v>
      </c>
      <c r="F9" s="321">
        <v>0</v>
      </c>
      <c r="G9" s="321">
        <v>0</v>
      </c>
      <c r="H9" s="321">
        <v>58.9</v>
      </c>
      <c r="I9" s="321">
        <v>6.4</v>
      </c>
      <c r="J9" s="321">
        <v>0</v>
      </c>
      <c r="K9" s="321">
        <v>0</v>
      </c>
      <c r="L9" s="321">
        <v>6.4</v>
      </c>
      <c r="M9" s="321">
        <v>79.400000000000006</v>
      </c>
      <c r="N9" s="393">
        <v>8.875357187459413E-4</v>
      </c>
      <c r="O9" s="393">
        <v>1.4999999999999999E-2</v>
      </c>
      <c r="P9" s="276"/>
      <c r="Q9" s="276"/>
      <c r="R9" s="276"/>
    </row>
    <row r="10" spans="1:18" s="28" customFormat="1" ht="11" thickBot="1" x14ac:dyDescent="0.3">
      <c r="A10" s="308"/>
      <c r="B10" s="522" t="s">
        <v>977</v>
      </c>
      <c r="C10" s="321">
        <v>0.6</v>
      </c>
      <c r="D10" s="321">
        <v>3.4</v>
      </c>
      <c r="E10" s="321">
        <v>0</v>
      </c>
      <c r="F10" s="321">
        <v>0</v>
      </c>
      <c r="G10" s="321">
        <v>0</v>
      </c>
      <c r="H10" s="321">
        <v>4</v>
      </c>
      <c r="I10" s="321">
        <v>0.1</v>
      </c>
      <c r="J10" s="321">
        <v>0</v>
      </c>
      <c r="K10" s="321">
        <v>0</v>
      </c>
      <c r="L10" s="321">
        <v>0.1</v>
      </c>
      <c r="M10" s="321">
        <v>1.3</v>
      </c>
      <c r="N10" s="393">
        <v>1.4201282192605426E-5</v>
      </c>
      <c r="O10" s="393">
        <v>0.02</v>
      </c>
      <c r="P10" s="276"/>
      <c r="Q10" s="276"/>
      <c r="R10" s="276"/>
    </row>
    <row r="11" spans="1:18" s="28" customFormat="1" ht="11" thickBot="1" x14ac:dyDescent="0.3">
      <c r="A11" s="308"/>
      <c r="B11" s="522" t="s">
        <v>1016</v>
      </c>
      <c r="C11" s="321">
        <v>0</v>
      </c>
      <c r="D11" s="321">
        <v>6.9</v>
      </c>
      <c r="E11" s="321">
        <v>0</v>
      </c>
      <c r="F11" s="321">
        <v>0</v>
      </c>
      <c r="G11" s="321">
        <v>0</v>
      </c>
      <c r="H11" s="321">
        <v>6.9</v>
      </c>
      <c r="I11" s="321">
        <v>1.2</v>
      </c>
      <c r="J11" s="321">
        <v>0</v>
      </c>
      <c r="K11" s="321">
        <v>0</v>
      </c>
      <c r="L11" s="321">
        <v>1.2</v>
      </c>
      <c r="M11" s="321">
        <v>14.5</v>
      </c>
      <c r="N11" s="393">
        <v>1.6182491659426476E-4</v>
      </c>
      <c r="O11" s="393">
        <v>0.01</v>
      </c>
      <c r="P11" s="276"/>
      <c r="Q11" s="276"/>
      <c r="R11" s="276"/>
    </row>
    <row r="12" spans="1:18" s="28" customFormat="1" ht="11" thickBot="1" x14ac:dyDescent="0.3">
      <c r="A12" s="308"/>
      <c r="B12" s="522" t="s">
        <v>818</v>
      </c>
      <c r="C12" s="321">
        <v>0</v>
      </c>
      <c r="D12" s="321">
        <v>0</v>
      </c>
      <c r="E12" s="321">
        <v>0</v>
      </c>
      <c r="F12" s="321">
        <v>0</v>
      </c>
      <c r="G12" s="321">
        <v>0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93">
        <v>8.6462021021173978E-8</v>
      </c>
      <c r="O12" s="393">
        <v>0.01</v>
      </c>
      <c r="P12" s="276"/>
      <c r="Q12" s="276"/>
      <c r="R12" s="276"/>
    </row>
    <row r="13" spans="1:18" s="28" customFormat="1" ht="11" thickBot="1" x14ac:dyDescent="0.3">
      <c r="A13" s="308"/>
      <c r="B13" s="522" t="s">
        <v>978</v>
      </c>
      <c r="C13" s="321">
        <v>0.2</v>
      </c>
      <c r="D13" s="321">
        <v>0</v>
      </c>
      <c r="E13" s="321">
        <v>0</v>
      </c>
      <c r="F13" s="321">
        <v>0</v>
      </c>
      <c r="G13" s="321">
        <v>0</v>
      </c>
      <c r="H13" s="321">
        <v>0.2</v>
      </c>
      <c r="I13" s="321">
        <v>0</v>
      </c>
      <c r="J13" s="321">
        <v>0</v>
      </c>
      <c r="K13" s="321">
        <v>0</v>
      </c>
      <c r="L13" s="321">
        <v>0</v>
      </c>
      <c r="M13" s="321">
        <v>0.3</v>
      </c>
      <c r="N13" s="393">
        <v>3.7694088841315043E-6</v>
      </c>
      <c r="O13" s="393">
        <v>0.02</v>
      </c>
      <c r="P13" s="276"/>
      <c r="Q13" s="276"/>
      <c r="R13" s="276"/>
    </row>
    <row r="14" spans="1:18" s="28" customFormat="1" ht="11" thickBot="1" x14ac:dyDescent="0.3">
      <c r="A14" s="308"/>
      <c r="B14" s="522" t="s">
        <v>819</v>
      </c>
      <c r="C14" s="321">
        <v>0.5</v>
      </c>
      <c r="D14" s="321">
        <v>486.3</v>
      </c>
      <c r="E14" s="321">
        <v>0</v>
      </c>
      <c r="F14" s="321">
        <v>0</v>
      </c>
      <c r="G14" s="321">
        <v>0</v>
      </c>
      <c r="H14" s="321">
        <v>486.8</v>
      </c>
      <c r="I14" s="321">
        <v>17.3</v>
      </c>
      <c r="J14" s="321">
        <v>0</v>
      </c>
      <c r="K14" s="321">
        <v>0</v>
      </c>
      <c r="L14" s="321">
        <v>17.3</v>
      </c>
      <c r="M14" s="321">
        <v>216</v>
      </c>
      <c r="N14" s="393">
        <v>2.4139888972752733E-3</v>
      </c>
      <c r="O14" s="393">
        <v>5.0000000000000001E-3</v>
      </c>
      <c r="P14" s="276"/>
      <c r="Q14" s="276"/>
      <c r="R14" s="276"/>
    </row>
    <row r="15" spans="1:18" s="28" customFormat="1" ht="11" thickBot="1" x14ac:dyDescent="0.3">
      <c r="A15" s="308"/>
      <c r="B15" s="522" t="s">
        <v>820</v>
      </c>
      <c r="C15" s="321">
        <v>0.6</v>
      </c>
      <c r="D15" s="321">
        <v>1.4</v>
      </c>
      <c r="E15" s="321">
        <v>0</v>
      </c>
      <c r="F15" s="321">
        <v>0</v>
      </c>
      <c r="G15" s="321">
        <v>0</v>
      </c>
      <c r="H15" s="321">
        <v>2</v>
      </c>
      <c r="I15" s="321">
        <v>0.3</v>
      </c>
      <c r="J15" s="321">
        <v>0</v>
      </c>
      <c r="K15" s="321">
        <v>0</v>
      </c>
      <c r="L15" s="321">
        <v>0.3</v>
      </c>
      <c r="M15" s="321">
        <v>3.6</v>
      </c>
      <c r="N15" s="393">
        <v>4.0349129383432126E-5</v>
      </c>
      <c r="O15" s="393">
        <v>0.02</v>
      </c>
      <c r="P15" s="276"/>
      <c r="Q15" s="276"/>
      <c r="R15" s="276"/>
    </row>
    <row r="16" spans="1:18" ht="11" thickBot="1" x14ac:dyDescent="0.3">
      <c r="A16" s="60"/>
      <c r="B16" s="522" t="s">
        <v>980</v>
      </c>
      <c r="C16" s="319">
        <v>1.2</v>
      </c>
      <c r="D16" s="319">
        <v>1.3</v>
      </c>
      <c r="E16" s="321">
        <v>0</v>
      </c>
      <c r="F16" s="321">
        <v>0</v>
      </c>
      <c r="G16" s="321">
        <v>0</v>
      </c>
      <c r="H16" s="320">
        <v>2.5</v>
      </c>
      <c r="I16" s="319">
        <v>0.2</v>
      </c>
      <c r="J16" s="321">
        <v>0</v>
      </c>
      <c r="K16" s="321">
        <v>0</v>
      </c>
      <c r="L16" s="319">
        <v>0.2</v>
      </c>
      <c r="M16" s="320">
        <v>2.1</v>
      </c>
      <c r="N16" s="394">
        <v>2.3758897359606766E-5</v>
      </c>
      <c r="O16" s="394">
        <v>5.0000000000000001E-3</v>
      </c>
      <c r="P16" s="276"/>
      <c r="Q16" s="276"/>
      <c r="R16" s="276"/>
    </row>
    <row r="17" spans="1:18" ht="11" thickBot="1" x14ac:dyDescent="0.3">
      <c r="A17" s="60"/>
      <c r="B17" s="522" t="s">
        <v>981</v>
      </c>
      <c r="C17" s="319">
        <v>0.7</v>
      </c>
      <c r="D17" s="319">
        <v>626.5</v>
      </c>
      <c r="E17" s="321">
        <v>0</v>
      </c>
      <c r="F17" s="321">
        <v>0</v>
      </c>
      <c r="G17" s="321">
        <v>0</v>
      </c>
      <c r="H17" s="320">
        <v>627.20000000000005</v>
      </c>
      <c r="I17" s="319">
        <v>0.2</v>
      </c>
      <c r="J17" s="321">
        <v>0</v>
      </c>
      <c r="K17" s="321">
        <v>0</v>
      </c>
      <c r="L17" s="319">
        <v>0.2</v>
      </c>
      <c r="M17" s="320">
        <v>2.8</v>
      </c>
      <c r="N17" s="394">
        <v>3.184637880892175E-5</v>
      </c>
      <c r="O17" s="394">
        <v>0.01</v>
      </c>
      <c r="P17" s="276"/>
      <c r="Q17" s="276"/>
      <c r="R17" s="276"/>
    </row>
    <row r="18" spans="1:18" ht="11" thickBot="1" x14ac:dyDescent="0.3">
      <c r="A18" s="60"/>
      <c r="B18" s="522" t="s">
        <v>821</v>
      </c>
      <c r="C18" s="319">
        <v>0.4</v>
      </c>
      <c r="D18" s="319">
        <v>0</v>
      </c>
      <c r="E18" s="321">
        <v>0</v>
      </c>
      <c r="F18" s="321">
        <v>0</v>
      </c>
      <c r="G18" s="321">
        <v>0</v>
      </c>
      <c r="H18" s="320">
        <v>0.4</v>
      </c>
      <c r="I18" s="319">
        <v>0</v>
      </c>
      <c r="J18" s="321">
        <v>0</v>
      </c>
      <c r="K18" s="321">
        <v>0</v>
      </c>
      <c r="L18" s="319">
        <v>0</v>
      </c>
      <c r="M18" s="320">
        <v>0.6</v>
      </c>
      <c r="N18" s="394">
        <v>6.586059375071687E-6</v>
      </c>
      <c r="O18" s="394">
        <v>0.01</v>
      </c>
      <c r="P18" s="276"/>
      <c r="Q18" s="276"/>
      <c r="R18" s="276"/>
    </row>
    <row r="19" spans="1:18" s="28" customFormat="1" ht="11" thickBot="1" x14ac:dyDescent="0.3">
      <c r="A19" s="60"/>
      <c r="B19" s="522" t="s">
        <v>979</v>
      </c>
      <c r="C19" s="319">
        <v>3.8</v>
      </c>
      <c r="D19" s="319">
        <v>363.2</v>
      </c>
      <c r="E19" s="321">
        <v>0</v>
      </c>
      <c r="F19" s="321">
        <v>0</v>
      </c>
      <c r="G19" s="321">
        <v>0</v>
      </c>
      <c r="H19" s="320">
        <v>367</v>
      </c>
      <c r="I19" s="319">
        <v>16.399999999999999</v>
      </c>
      <c r="J19" s="321">
        <v>0</v>
      </c>
      <c r="K19" s="321">
        <v>0</v>
      </c>
      <c r="L19" s="319">
        <v>16.399999999999999</v>
      </c>
      <c r="M19" s="320">
        <v>205.5</v>
      </c>
      <c r="N19" s="394">
        <v>2.2964326751240128E-3</v>
      </c>
      <c r="O19" s="394">
        <v>0.01</v>
      </c>
      <c r="P19" s="276"/>
      <c r="Q19" s="276"/>
      <c r="R19" s="276"/>
    </row>
    <row r="20" spans="1:18" ht="11" thickBot="1" x14ac:dyDescent="0.3">
      <c r="A20" s="60"/>
      <c r="B20" s="522" t="s">
        <v>533</v>
      </c>
      <c r="C20" s="319">
        <v>36</v>
      </c>
      <c r="D20" s="319">
        <v>1049.9000000000001</v>
      </c>
      <c r="E20" s="321">
        <v>0</v>
      </c>
      <c r="F20" s="321">
        <v>0</v>
      </c>
      <c r="G20" s="321">
        <v>0</v>
      </c>
      <c r="H20" s="320">
        <v>1085.9000000000001</v>
      </c>
      <c r="I20" s="319">
        <v>35.4</v>
      </c>
      <c r="J20" s="321">
        <v>0</v>
      </c>
      <c r="K20" s="321">
        <v>0</v>
      </c>
      <c r="L20" s="319">
        <v>35.4</v>
      </c>
      <c r="M20" s="320">
        <v>442.6</v>
      </c>
      <c r="N20" s="394">
        <v>4.9456041361437553E-3</v>
      </c>
      <c r="O20" s="394">
        <v>0</v>
      </c>
      <c r="P20" s="276"/>
      <c r="Q20" s="276"/>
      <c r="R20" s="276"/>
    </row>
    <row r="21" spans="1:18" ht="11" thickBot="1" x14ac:dyDescent="0.3">
      <c r="A21" s="647" t="s">
        <v>31</v>
      </c>
      <c r="B21" s="648" t="s">
        <v>127</v>
      </c>
      <c r="C21" s="649">
        <v>81987.600000000006</v>
      </c>
      <c r="D21" s="649">
        <v>81946.2</v>
      </c>
      <c r="E21" s="650">
        <v>0</v>
      </c>
      <c r="F21" s="650">
        <v>0</v>
      </c>
      <c r="G21" s="650">
        <v>0</v>
      </c>
      <c r="H21" s="651">
        <v>163933.79999999999</v>
      </c>
      <c r="I21" s="649">
        <v>7149.5</v>
      </c>
      <c r="J21" s="650">
        <v>0</v>
      </c>
      <c r="K21" s="650">
        <v>0</v>
      </c>
      <c r="L21" s="649">
        <v>7149.5</v>
      </c>
      <c r="M21" s="651">
        <v>89369.1</v>
      </c>
      <c r="N21" s="652">
        <v>1</v>
      </c>
      <c r="O21" s="395"/>
      <c r="P21" s="276"/>
      <c r="Q21" s="276"/>
      <c r="R21" s="276"/>
    </row>
    <row r="22" spans="1:18" x14ac:dyDescent="0.25">
      <c r="C22" s="276"/>
      <c r="D22" s="276"/>
      <c r="E22" s="276"/>
      <c r="F22" s="276"/>
      <c r="G22" s="276"/>
      <c r="H22" s="276"/>
      <c r="I22" s="276"/>
      <c r="J22" s="276"/>
      <c r="K22" s="276"/>
      <c r="L22" s="276"/>
      <c r="M22" s="276"/>
      <c r="N22" s="276"/>
      <c r="O22" s="276"/>
    </row>
  </sheetData>
  <sheetProtection password="C980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I6:M6 I21 C21:D21 C6:G7 C8:D16 E8:G21 L21:M21 I7:I16 L7:M16">
    <cfRule type="cellIs" dxfId="12" priority="15" stopIfTrue="1" operator="lessThan">
      <formula>0</formula>
    </cfRule>
  </conditionalFormatting>
  <conditionalFormatting sqref="O21">
    <cfRule type="cellIs" dxfId="11" priority="14" stopIfTrue="1" operator="lessThan">
      <formula>0</formula>
    </cfRule>
  </conditionalFormatting>
  <conditionalFormatting sqref="N16 N21">
    <cfRule type="cellIs" dxfId="10" priority="13" stopIfTrue="1" operator="lessThan">
      <formula>0</formula>
    </cfRule>
  </conditionalFormatting>
  <conditionalFormatting sqref="O16">
    <cfRule type="cellIs" dxfId="9" priority="12" stopIfTrue="1" operator="lessThan">
      <formula>0</formula>
    </cfRule>
  </conditionalFormatting>
  <conditionalFormatting sqref="H6:H16 H21">
    <cfRule type="cellIs" dxfId="8" priority="11" stopIfTrue="1" operator="lessThan">
      <formula>0</formula>
    </cfRule>
  </conditionalFormatting>
  <conditionalFormatting sqref="C17:D20 I17:I20 L17:M20">
    <cfRule type="cellIs" dxfId="7" priority="5" stopIfTrue="1" operator="lessThan">
      <formula>0</formula>
    </cfRule>
  </conditionalFormatting>
  <conditionalFormatting sqref="N17:N20">
    <cfRule type="cellIs" dxfId="6" priority="4" stopIfTrue="1" operator="lessThan">
      <formula>0</formula>
    </cfRule>
  </conditionalFormatting>
  <conditionalFormatting sqref="O17:O20">
    <cfRule type="cellIs" dxfId="5" priority="3" stopIfTrue="1" operator="lessThan">
      <formula>0</formula>
    </cfRule>
  </conditionalFormatting>
  <conditionalFormatting sqref="H17:H20">
    <cfRule type="cellIs" dxfId="4" priority="2" stopIfTrue="1" operator="lessThan">
      <formula>0</formula>
    </cfRule>
  </conditionalFormatting>
  <conditionalFormatting sqref="J7:K21">
    <cfRule type="cellIs" dxfId="3" priority="1" stopIfTrue="1" operator="lessThan">
      <formula>0</formula>
    </cfRule>
  </conditionalFormatting>
  <hyperlinks>
    <hyperlink ref="Q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showGridLines="0" zoomScaleNormal="100" zoomScalePageLayoutView="85" workbookViewId="0">
      <selection activeCell="C48" sqref="C48"/>
    </sheetView>
  </sheetViews>
  <sheetFormatPr defaultColWidth="9.1796875" defaultRowHeight="10.5" x14ac:dyDescent="0.25"/>
  <cols>
    <col min="1" max="1" width="4.54296875" style="30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746" t="s">
        <v>265</v>
      </c>
      <c r="B1" s="746"/>
      <c r="C1" s="746"/>
      <c r="E1" s="261" t="s">
        <v>655</v>
      </c>
      <c r="M1" s="9"/>
      <c r="N1" s="9"/>
    </row>
    <row r="2" spans="1:14" ht="11" thickBot="1" x14ac:dyDescent="0.3">
      <c r="A2" s="57"/>
      <c r="B2" s="54"/>
      <c r="C2" s="53" t="s">
        <v>0</v>
      </c>
    </row>
    <row r="3" spans="1:14" ht="11" thickBot="1" x14ac:dyDescent="0.3">
      <c r="A3" s="58">
        <v>1</v>
      </c>
      <c r="B3" s="56" t="s">
        <v>131</v>
      </c>
      <c r="C3" s="322">
        <v>108113.1</v>
      </c>
      <c r="D3" s="323"/>
    </row>
    <row r="4" spans="1:14" ht="11" thickBot="1" x14ac:dyDescent="0.3">
      <c r="A4" s="58">
        <v>2</v>
      </c>
      <c r="B4" s="56" t="s">
        <v>263</v>
      </c>
      <c r="C4" s="324">
        <v>5.1E-5</v>
      </c>
      <c r="D4" s="347"/>
    </row>
    <row r="5" spans="1:14" ht="11" thickBot="1" x14ac:dyDescent="0.3">
      <c r="A5" s="58">
        <v>3</v>
      </c>
      <c r="B5" s="56" t="s">
        <v>264</v>
      </c>
      <c r="C5" s="322">
        <v>5.5</v>
      </c>
    </row>
  </sheetData>
  <sheetProtection password="C980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showGridLines="0" zoomScaleNormal="100" zoomScalePageLayoutView="85" workbookViewId="0">
      <selection activeCell="F19" sqref="F19"/>
    </sheetView>
  </sheetViews>
  <sheetFormatPr defaultColWidth="9.1796875" defaultRowHeight="10.5" x14ac:dyDescent="0.25"/>
  <cols>
    <col min="1" max="1" width="5.1796875" style="39" customWidth="1"/>
    <col min="2" max="2" width="63.26953125" style="6" customWidth="1"/>
    <col min="3" max="3" width="17.81640625" style="6" customWidth="1"/>
    <col min="4" max="4" width="8.36328125" style="7" customWidth="1"/>
    <col min="5" max="16384" width="9.1796875" style="6"/>
  </cols>
  <sheetData>
    <row r="1" spans="1:5" x14ac:dyDescent="0.25">
      <c r="A1" s="746" t="s">
        <v>269</v>
      </c>
      <c r="B1" s="746"/>
      <c r="C1" s="746"/>
      <c r="E1" s="261" t="s">
        <v>655</v>
      </c>
    </row>
    <row r="2" spans="1:5" ht="11" thickBot="1" x14ac:dyDescent="0.3">
      <c r="A2" s="42"/>
      <c r="B2" s="14"/>
      <c r="C2" s="168" t="s">
        <v>0</v>
      </c>
    </row>
    <row r="3" spans="1:5" ht="11" thickBot="1" x14ac:dyDescent="0.3">
      <c r="A3" s="62"/>
      <c r="B3" s="63"/>
      <c r="C3" s="168" t="s">
        <v>270</v>
      </c>
    </row>
    <row r="4" spans="1:5" ht="11" thickBot="1" x14ac:dyDescent="0.3">
      <c r="A4" s="62">
        <v>1</v>
      </c>
      <c r="B4" s="65" t="s">
        <v>271</v>
      </c>
      <c r="C4" s="348">
        <v>217266.1</v>
      </c>
      <c r="D4" s="342"/>
      <c r="E4" s="7"/>
    </row>
    <row r="5" spans="1:5" ht="21.5" thickBot="1" x14ac:dyDescent="0.3">
      <c r="A5" s="62">
        <v>2</v>
      </c>
      <c r="B5" s="65" t="s">
        <v>272</v>
      </c>
      <c r="C5" s="348">
        <v>16.600000000000001</v>
      </c>
      <c r="D5" s="342"/>
      <c r="E5" s="7"/>
    </row>
    <row r="6" spans="1:5" ht="21.5" thickBot="1" x14ac:dyDescent="0.3">
      <c r="A6" s="62">
        <v>3</v>
      </c>
      <c r="B6" s="65" t="s">
        <v>273</v>
      </c>
      <c r="C6" s="348">
        <v>0</v>
      </c>
    </row>
    <row r="7" spans="1:5" ht="21.5" thickBot="1" x14ac:dyDescent="0.3">
      <c r="A7" s="62">
        <v>4</v>
      </c>
      <c r="B7" s="65" t="s">
        <v>274</v>
      </c>
      <c r="C7" s="348">
        <v>0</v>
      </c>
    </row>
    <row r="8" spans="1:5" ht="21.5" thickBot="1" x14ac:dyDescent="0.3">
      <c r="A8" s="62">
        <v>5</v>
      </c>
      <c r="B8" s="65" t="s">
        <v>275</v>
      </c>
      <c r="C8" s="348">
        <v>0</v>
      </c>
    </row>
    <row r="9" spans="1:5" ht="21.5" thickBot="1" x14ac:dyDescent="0.3">
      <c r="A9" s="62">
        <v>6</v>
      </c>
      <c r="B9" s="65" t="s">
        <v>276</v>
      </c>
      <c r="C9" s="348">
        <v>0</v>
      </c>
    </row>
    <row r="10" spans="1:5" ht="11" thickBot="1" x14ac:dyDescent="0.3">
      <c r="A10" s="62">
        <v>7</v>
      </c>
      <c r="B10" s="65" t="s">
        <v>277</v>
      </c>
      <c r="C10" s="348">
        <v>0</v>
      </c>
    </row>
    <row r="11" spans="1:5" ht="11" thickBot="1" x14ac:dyDescent="0.3">
      <c r="A11" s="62">
        <v>8</v>
      </c>
      <c r="B11" s="65" t="s">
        <v>278</v>
      </c>
      <c r="C11" s="348">
        <v>814.8</v>
      </c>
    </row>
    <row r="12" spans="1:5" ht="11" thickBot="1" x14ac:dyDescent="0.3">
      <c r="A12" s="62">
        <v>9</v>
      </c>
      <c r="B12" s="65" t="s">
        <v>279</v>
      </c>
      <c r="C12" s="348">
        <v>4344</v>
      </c>
      <c r="D12" s="342"/>
    </row>
    <row r="13" spans="1:5" ht="21.5" thickBot="1" x14ac:dyDescent="0.3">
      <c r="A13" s="62">
        <v>10</v>
      </c>
      <c r="B13" s="65" t="s">
        <v>280</v>
      </c>
      <c r="C13" s="348">
        <v>13675.3</v>
      </c>
      <c r="D13" s="342"/>
    </row>
    <row r="14" spans="1:5" ht="21.5" thickBot="1" x14ac:dyDescent="0.3">
      <c r="A14" s="62">
        <v>11</v>
      </c>
      <c r="B14" s="65" t="s">
        <v>281</v>
      </c>
      <c r="C14" s="348">
        <v>0</v>
      </c>
    </row>
    <row r="15" spans="1:5" ht="11" thickBot="1" x14ac:dyDescent="0.3">
      <c r="A15" s="62" t="s">
        <v>64</v>
      </c>
      <c r="B15" s="65" t="s">
        <v>282</v>
      </c>
      <c r="C15" s="348">
        <v>0</v>
      </c>
    </row>
    <row r="16" spans="1:5" ht="11" thickBot="1" x14ac:dyDescent="0.3">
      <c r="A16" s="62" t="s">
        <v>65</v>
      </c>
      <c r="B16" s="65" t="s">
        <v>283</v>
      </c>
      <c r="C16" s="348">
        <v>0</v>
      </c>
    </row>
    <row r="17" spans="1:3" ht="11" thickBot="1" x14ac:dyDescent="0.3">
      <c r="A17" s="62">
        <v>12</v>
      </c>
      <c r="B17" s="65" t="s">
        <v>284</v>
      </c>
      <c r="C17" s="348">
        <f>-4943-0.1</f>
        <v>-4943.1000000000004</v>
      </c>
    </row>
    <row r="18" spans="1:3" ht="11" thickBot="1" x14ac:dyDescent="0.3">
      <c r="A18" s="653">
        <v>13</v>
      </c>
      <c r="B18" s="654" t="s">
        <v>133</v>
      </c>
      <c r="C18" s="655">
        <v>231173.7</v>
      </c>
    </row>
    <row r="19" spans="1:3" x14ac:dyDescent="0.25">
      <c r="C19" s="342"/>
    </row>
  </sheetData>
  <sheetProtection password="C980" sheet="1" objects="1" scenarios="1"/>
  <mergeCells count="1">
    <mergeCell ref="A1:C1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showGridLines="0" zoomScaleNormal="100" zoomScalePageLayoutView="85" workbookViewId="0">
      <selection activeCell="G6" sqref="G6"/>
    </sheetView>
  </sheetViews>
  <sheetFormatPr defaultColWidth="9.1796875" defaultRowHeight="10.5" x14ac:dyDescent="0.25"/>
  <cols>
    <col min="1" max="1" width="5.81640625" style="30" customWidth="1"/>
    <col min="2" max="2" width="71.81640625" style="1" customWidth="1"/>
    <col min="3" max="4" width="15.36328125" style="318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ht="11" thickBot="1" x14ac:dyDescent="0.3">
      <c r="A1" s="746" t="s">
        <v>619</v>
      </c>
      <c r="B1" s="746"/>
      <c r="C1" s="746"/>
      <c r="D1" s="746"/>
      <c r="F1" s="261" t="s">
        <v>655</v>
      </c>
      <c r="H1" s="748"/>
    </row>
    <row r="2" spans="1:8" ht="11" thickBot="1" x14ac:dyDescent="0.3">
      <c r="A2" s="59"/>
      <c r="B2" s="9"/>
      <c r="C2" s="349" t="s">
        <v>0</v>
      </c>
      <c r="D2" s="349" t="s">
        <v>1</v>
      </c>
      <c r="H2" s="748"/>
    </row>
    <row r="3" spans="1:8" s="28" customFormat="1" ht="15.5" customHeight="1" thickBot="1" x14ac:dyDescent="0.3">
      <c r="A3" s="59"/>
      <c r="B3" s="166"/>
      <c r="C3" s="762" t="s">
        <v>285</v>
      </c>
      <c r="D3" s="762"/>
      <c r="H3" s="748"/>
    </row>
    <row r="4" spans="1:8" ht="21.5" thickBot="1" x14ac:dyDescent="0.3">
      <c r="A4" s="763"/>
      <c r="B4" s="763"/>
      <c r="C4" s="350" t="s">
        <v>962</v>
      </c>
      <c r="D4" s="350" t="s">
        <v>964</v>
      </c>
      <c r="H4" s="748"/>
    </row>
    <row r="5" spans="1:8" s="6" customFormat="1" ht="11" thickBot="1" x14ac:dyDescent="0.3">
      <c r="A5" s="761" t="s">
        <v>286</v>
      </c>
      <c r="B5" s="761"/>
      <c r="C5" s="761"/>
      <c r="D5" s="761"/>
      <c r="H5" s="748"/>
    </row>
    <row r="6" spans="1:8" s="6" customFormat="1" ht="11" thickBot="1" x14ac:dyDescent="0.3">
      <c r="A6" s="44">
        <v>1</v>
      </c>
      <c r="B6" s="45" t="s">
        <v>287</v>
      </c>
      <c r="C6" s="404">
        <v>212440.9</v>
      </c>
      <c r="D6" s="404">
        <v>208943.4</v>
      </c>
      <c r="H6" s="748"/>
    </row>
    <row r="7" spans="1:8" s="6" customFormat="1" ht="21.5" thickBot="1" x14ac:dyDescent="0.3">
      <c r="A7" s="44">
        <v>2</v>
      </c>
      <c r="B7" s="45" t="s">
        <v>288</v>
      </c>
      <c r="C7" s="404">
        <v>0</v>
      </c>
      <c r="D7" s="404">
        <v>0</v>
      </c>
      <c r="F7" s="341"/>
      <c r="H7" s="748"/>
    </row>
    <row r="8" spans="1:8" s="6" customFormat="1" ht="21.5" thickBot="1" x14ac:dyDescent="0.3">
      <c r="A8" s="44">
        <v>3</v>
      </c>
      <c r="B8" s="45" t="s">
        <v>289</v>
      </c>
      <c r="C8" s="404">
        <v>0</v>
      </c>
      <c r="D8" s="404">
        <v>0</v>
      </c>
      <c r="H8" s="748"/>
    </row>
    <row r="9" spans="1:8" s="6" customFormat="1" ht="21.5" thickBot="1" x14ac:dyDescent="0.3">
      <c r="A9" s="44">
        <v>4</v>
      </c>
      <c r="B9" s="45" t="s">
        <v>290</v>
      </c>
      <c r="C9" s="404">
        <v>0</v>
      </c>
      <c r="D9" s="404">
        <v>0</v>
      </c>
    </row>
    <row r="10" spans="1:8" s="6" customFormat="1" ht="11" thickBot="1" x14ac:dyDescent="0.3">
      <c r="A10" s="44">
        <v>5</v>
      </c>
      <c r="B10" s="45" t="s">
        <v>291</v>
      </c>
      <c r="C10" s="404">
        <v>0</v>
      </c>
      <c r="D10" s="404">
        <v>0</v>
      </c>
    </row>
    <row r="11" spans="1:8" s="6" customFormat="1" ht="11" thickBot="1" x14ac:dyDescent="0.3">
      <c r="A11" s="44">
        <v>6</v>
      </c>
      <c r="B11" s="45" t="s">
        <v>292</v>
      </c>
      <c r="C11" s="404">
        <v>-1213.3000000000002</v>
      </c>
      <c r="D11" s="404">
        <v>-1811.9</v>
      </c>
    </row>
    <row r="12" spans="1:8" s="6" customFormat="1" ht="11" thickBot="1" x14ac:dyDescent="0.3">
      <c r="A12" s="44">
        <v>7</v>
      </c>
      <c r="B12" s="49" t="s">
        <v>293</v>
      </c>
      <c r="C12" s="456">
        <v>211227.6</v>
      </c>
      <c r="D12" s="456">
        <v>207131.5</v>
      </c>
      <c r="E12" s="342"/>
      <c r="F12" s="342"/>
    </row>
    <row r="13" spans="1:8" s="6" customFormat="1" ht="11" thickBot="1" x14ac:dyDescent="0.3">
      <c r="A13" s="761" t="s">
        <v>294</v>
      </c>
      <c r="B13" s="761"/>
      <c r="C13" s="761"/>
      <c r="D13" s="761"/>
    </row>
    <row r="14" spans="1:8" s="6" customFormat="1" ht="21.5" thickBot="1" x14ac:dyDescent="0.3">
      <c r="A14" s="68">
        <v>8</v>
      </c>
      <c r="B14" s="50" t="s">
        <v>295</v>
      </c>
      <c r="C14" s="404">
        <v>710.1</v>
      </c>
      <c r="D14" s="404">
        <v>830.8</v>
      </c>
    </row>
    <row r="15" spans="1:8" s="6" customFormat="1" ht="21.5" thickBot="1" x14ac:dyDescent="0.3">
      <c r="A15" s="68" t="s">
        <v>32</v>
      </c>
      <c r="B15" s="50" t="s">
        <v>296</v>
      </c>
      <c r="C15" s="404">
        <v>0</v>
      </c>
      <c r="D15" s="404">
        <v>0</v>
      </c>
    </row>
    <row r="16" spans="1:8" s="6" customFormat="1" ht="21.5" thickBot="1" x14ac:dyDescent="0.3">
      <c r="A16" s="68">
        <v>9</v>
      </c>
      <c r="B16" s="50" t="s">
        <v>297</v>
      </c>
      <c r="C16" s="404">
        <v>1216.7</v>
      </c>
      <c r="D16" s="404">
        <v>1434.2</v>
      </c>
    </row>
    <row r="17" spans="1:6" s="6" customFormat="1" ht="21.5" thickBot="1" x14ac:dyDescent="0.3">
      <c r="A17" s="68" t="s">
        <v>33</v>
      </c>
      <c r="B17" s="50" t="s">
        <v>298</v>
      </c>
      <c r="C17" s="404">
        <v>0</v>
      </c>
      <c r="D17" s="404">
        <v>0</v>
      </c>
    </row>
    <row r="18" spans="1:6" s="6" customFormat="1" ht="11" thickBot="1" x14ac:dyDescent="0.3">
      <c r="A18" s="68" t="s">
        <v>34</v>
      </c>
      <c r="B18" s="50" t="s">
        <v>299</v>
      </c>
      <c r="C18" s="404">
        <v>0</v>
      </c>
      <c r="D18" s="404">
        <v>0</v>
      </c>
    </row>
    <row r="19" spans="1:6" s="6" customFormat="1" ht="21.5" thickBot="1" x14ac:dyDescent="0.3">
      <c r="A19" s="68">
        <v>10</v>
      </c>
      <c r="B19" s="50" t="s">
        <v>300</v>
      </c>
      <c r="C19" s="404">
        <v>0</v>
      </c>
      <c r="D19" s="404">
        <v>0</v>
      </c>
    </row>
    <row r="20" spans="1:6" s="6" customFormat="1" ht="21.5" thickBot="1" x14ac:dyDescent="0.3">
      <c r="A20" s="68" t="s">
        <v>35</v>
      </c>
      <c r="B20" s="50" t="s">
        <v>301</v>
      </c>
      <c r="C20" s="404">
        <v>0</v>
      </c>
      <c r="D20" s="404">
        <v>0</v>
      </c>
    </row>
    <row r="21" spans="1:6" s="6" customFormat="1" ht="21.5" thickBot="1" x14ac:dyDescent="0.3">
      <c r="A21" s="68" t="s">
        <v>36</v>
      </c>
      <c r="B21" s="50" t="s">
        <v>302</v>
      </c>
      <c r="C21" s="404">
        <v>0</v>
      </c>
      <c r="D21" s="404">
        <v>0</v>
      </c>
    </row>
    <row r="22" spans="1:6" s="6" customFormat="1" ht="11" thickBot="1" x14ac:dyDescent="0.3">
      <c r="A22" s="68">
        <v>11</v>
      </c>
      <c r="B22" s="50" t="s">
        <v>303</v>
      </c>
      <c r="C22" s="404">
        <v>0</v>
      </c>
      <c r="D22" s="404">
        <v>0</v>
      </c>
    </row>
    <row r="23" spans="1:6" s="6" customFormat="1" ht="21.5" thickBot="1" x14ac:dyDescent="0.3">
      <c r="A23" s="68">
        <v>12</v>
      </c>
      <c r="B23" s="50" t="s">
        <v>304</v>
      </c>
      <c r="C23" s="404">
        <v>0</v>
      </c>
      <c r="D23" s="404">
        <v>0</v>
      </c>
    </row>
    <row r="24" spans="1:6" s="6" customFormat="1" ht="11" thickBot="1" x14ac:dyDescent="0.3">
      <c r="A24" s="44">
        <v>13</v>
      </c>
      <c r="B24" s="49" t="s">
        <v>305</v>
      </c>
      <c r="C24" s="353">
        <v>1926.8000000000002</v>
      </c>
      <c r="D24" s="353">
        <v>2265</v>
      </c>
      <c r="E24" s="342"/>
      <c r="F24" s="342"/>
    </row>
    <row r="25" spans="1:6" s="6" customFormat="1" ht="11" thickBot="1" x14ac:dyDescent="0.3">
      <c r="A25" s="761" t="s">
        <v>306</v>
      </c>
      <c r="B25" s="761"/>
      <c r="C25" s="761"/>
      <c r="D25" s="761"/>
    </row>
    <row r="26" spans="1:6" s="6" customFormat="1" ht="21.5" thickBot="1" x14ac:dyDescent="0.3">
      <c r="A26" s="44">
        <v>14</v>
      </c>
      <c r="B26" s="45" t="s">
        <v>307</v>
      </c>
      <c r="C26" s="404">
        <v>0</v>
      </c>
      <c r="D26" s="404">
        <v>0</v>
      </c>
    </row>
    <row r="27" spans="1:6" s="6" customFormat="1" ht="21.5" thickBot="1" x14ac:dyDescent="0.3">
      <c r="A27" s="44">
        <v>15</v>
      </c>
      <c r="B27" s="45" t="s">
        <v>308</v>
      </c>
      <c r="C27" s="404">
        <v>4237.1000000000004</v>
      </c>
      <c r="D27" s="404">
        <v>248.2</v>
      </c>
    </row>
    <row r="28" spans="1:6" s="6" customFormat="1" ht="11" thickBot="1" x14ac:dyDescent="0.3">
      <c r="A28" s="44">
        <v>16</v>
      </c>
      <c r="B28" s="45" t="s">
        <v>309</v>
      </c>
      <c r="C28" s="404">
        <v>106.9</v>
      </c>
      <c r="D28" s="404">
        <v>6.1</v>
      </c>
    </row>
    <row r="29" spans="1:6" s="6" customFormat="1" ht="11" thickBot="1" x14ac:dyDescent="0.3">
      <c r="A29" s="44" t="s">
        <v>37</v>
      </c>
      <c r="B29" s="45" t="s">
        <v>310</v>
      </c>
      <c r="C29" s="404">
        <v>0</v>
      </c>
      <c r="D29" s="404">
        <v>0</v>
      </c>
    </row>
    <row r="30" spans="1:6" s="6" customFormat="1" ht="11" thickBot="1" x14ac:dyDescent="0.3">
      <c r="A30" s="44">
        <v>17</v>
      </c>
      <c r="B30" s="45" t="s">
        <v>311</v>
      </c>
      <c r="C30" s="404">
        <v>0</v>
      </c>
      <c r="D30" s="404">
        <v>0</v>
      </c>
    </row>
    <row r="31" spans="1:6" s="6" customFormat="1" ht="21.5" thickBot="1" x14ac:dyDescent="0.3">
      <c r="A31" s="44" t="s">
        <v>38</v>
      </c>
      <c r="B31" s="45" t="s">
        <v>312</v>
      </c>
      <c r="C31" s="404">
        <v>0</v>
      </c>
      <c r="D31" s="404">
        <v>0</v>
      </c>
    </row>
    <row r="32" spans="1:6" s="6" customFormat="1" ht="11" thickBot="1" x14ac:dyDescent="0.3">
      <c r="A32" s="44">
        <v>18</v>
      </c>
      <c r="B32" s="49" t="s">
        <v>313</v>
      </c>
      <c r="C32" s="353">
        <v>4344</v>
      </c>
      <c r="D32" s="353">
        <v>254.29999999999998</v>
      </c>
      <c r="E32" s="342"/>
      <c r="F32" s="342"/>
    </row>
    <row r="33" spans="1:7" s="6" customFormat="1" ht="11" thickBot="1" x14ac:dyDescent="0.3">
      <c r="A33" s="761" t="s">
        <v>314</v>
      </c>
      <c r="B33" s="761"/>
      <c r="C33" s="761"/>
      <c r="D33" s="761"/>
    </row>
    <row r="34" spans="1:7" s="6" customFormat="1" ht="11" thickBot="1" x14ac:dyDescent="0.3">
      <c r="A34" s="44">
        <v>19</v>
      </c>
      <c r="B34" s="45" t="s">
        <v>315</v>
      </c>
      <c r="C34" s="404">
        <v>48145.2</v>
      </c>
      <c r="D34" s="404">
        <v>47977.9</v>
      </c>
    </row>
    <row r="35" spans="1:7" s="6" customFormat="1" ht="11" thickBot="1" x14ac:dyDescent="0.3">
      <c r="A35" s="44">
        <v>20</v>
      </c>
      <c r="B35" s="45" t="s">
        <v>316</v>
      </c>
      <c r="C35" s="404">
        <v>-34469.9</v>
      </c>
      <c r="D35" s="404">
        <v>-33539.5</v>
      </c>
      <c r="E35" s="341"/>
      <c r="F35" s="341"/>
      <c r="G35" s="341"/>
    </row>
    <row r="36" spans="1:7" s="6" customFormat="1" ht="21.5" thickBot="1" x14ac:dyDescent="0.3">
      <c r="A36" s="44">
        <v>21</v>
      </c>
      <c r="B36" s="45" t="s">
        <v>317</v>
      </c>
      <c r="C36" s="404">
        <v>0</v>
      </c>
      <c r="D36" s="404">
        <v>-73.900000000000006</v>
      </c>
    </row>
    <row r="37" spans="1:7" s="6" customFormat="1" ht="11" thickBot="1" x14ac:dyDescent="0.3">
      <c r="A37" s="44">
        <v>22</v>
      </c>
      <c r="B37" s="49" t="s">
        <v>318</v>
      </c>
      <c r="C37" s="353">
        <v>13675.3</v>
      </c>
      <c r="D37" s="353">
        <v>14364.5</v>
      </c>
      <c r="E37" s="342"/>
      <c r="F37" s="342"/>
    </row>
    <row r="38" spans="1:7" s="6" customFormat="1" ht="10.5" customHeight="1" thickBot="1" x14ac:dyDescent="0.3">
      <c r="A38" s="761" t="s">
        <v>319</v>
      </c>
      <c r="B38" s="761"/>
      <c r="C38" s="761"/>
      <c r="D38" s="761"/>
    </row>
    <row r="39" spans="1:7" s="6" customFormat="1" ht="11" thickBot="1" x14ac:dyDescent="0.3">
      <c r="A39" s="68" t="s">
        <v>39</v>
      </c>
      <c r="B39" s="45" t="s">
        <v>320</v>
      </c>
      <c r="C39" s="404">
        <v>0</v>
      </c>
      <c r="D39" s="404">
        <v>0</v>
      </c>
    </row>
    <row r="40" spans="1:7" s="6" customFormat="1" ht="11" thickBot="1" x14ac:dyDescent="0.3">
      <c r="A40" s="68" t="s">
        <v>40</v>
      </c>
      <c r="B40" s="45" t="s">
        <v>321</v>
      </c>
      <c r="C40" s="404">
        <v>0</v>
      </c>
      <c r="D40" s="404">
        <v>0</v>
      </c>
    </row>
    <row r="41" spans="1:7" s="6" customFormat="1" ht="11" thickBot="1" x14ac:dyDescent="0.3">
      <c r="A41" s="68" t="s">
        <v>41</v>
      </c>
      <c r="B41" s="45" t="s">
        <v>322</v>
      </c>
      <c r="C41" s="404">
        <v>0</v>
      </c>
      <c r="D41" s="404">
        <v>0</v>
      </c>
    </row>
    <row r="42" spans="1:7" s="6" customFormat="1" ht="11" thickBot="1" x14ac:dyDescent="0.3">
      <c r="A42" s="68" t="s">
        <v>42</v>
      </c>
      <c r="B42" s="45" t="s">
        <v>323</v>
      </c>
      <c r="C42" s="404">
        <v>0</v>
      </c>
      <c r="D42" s="404">
        <v>0</v>
      </c>
    </row>
    <row r="43" spans="1:7" s="6" customFormat="1" ht="21.5" thickBot="1" x14ac:dyDescent="0.3">
      <c r="A43" s="68" t="s">
        <v>43</v>
      </c>
      <c r="B43" s="45" t="s">
        <v>324</v>
      </c>
      <c r="C43" s="404">
        <v>0</v>
      </c>
      <c r="D43" s="404">
        <v>0</v>
      </c>
    </row>
    <row r="44" spans="1:7" s="6" customFormat="1" ht="11" thickBot="1" x14ac:dyDescent="0.3">
      <c r="A44" s="68" t="s">
        <v>44</v>
      </c>
      <c r="B44" s="45" t="s">
        <v>325</v>
      </c>
      <c r="C44" s="404">
        <v>0</v>
      </c>
      <c r="D44" s="404">
        <v>0</v>
      </c>
    </row>
    <row r="45" spans="1:7" s="6" customFormat="1" ht="11" thickBot="1" x14ac:dyDescent="0.3">
      <c r="A45" s="68" t="s">
        <v>45</v>
      </c>
      <c r="B45" s="45" t="s">
        <v>326</v>
      </c>
      <c r="C45" s="404">
        <v>0</v>
      </c>
      <c r="D45" s="404">
        <v>0</v>
      </c>
    </row>
    <row r="46" spans="1:7" s="6" customFormat="1" ht="11" thickBot="1" x14ac:dyDescent="0.3">
      <c r="A46" s="68" t="s">
        <v>46</v>
      </c>
      <c r="B46" s="45" t="s">
        <v>327</v>
      </c>
      <c r="C46" s="404">
        <v>0</v>
      </c>
      <c r="D46" s="404">
        <v>0</v>
      </c>
    </row>
    <row r="47" spans="1:7" s="6" customFormat="1" ht="11" thickBot="1" x14ac:dyDescent="0.3">
      <c r="A47" s="68" t="s">
        <v>47</v>
      </c>
      <c r="B47" s="45" t="s">
        <v>328</v>
      </c>
      <c r="C47" s="404">
        <v>0</v>
      </c>
      <c r="D47" s="404">
        <v>0</v>
      </c>
    </row>
    <row r="48" spans="1:7" s="6" customFormat="1" ht="11" thickBot="1" x14ac:dyDescent="0.3">
      <c r="A48" s="68" t="s">
        <v>48</v>
      </c>
      <c r="B48" s="45" t="s">
        <v>329</v>
      </c>
      <c r="C48" s="404">
        <v>0</v>
      </c>
      <c r="D48" s="404">
        <v>0</v>
      </c>
    </row>
    <row r="49" spans="1:12" s="6" customFormat="1" ht="11" thickBot="1" x14ac:dyDescent="0.3">
      <c r="A49" s="44" t="s">
        <v>49</v>
      </c>
      <c r="B49" s="49" t="s">
        <v>330</v>
      </c>
      <c r="C49" s="353">
        <v>0</v>
      </c>
      <c r="D49" s="353">
        <v>0</v>
      </c>
    </row>
    <row r="50" spans="1:12" s="6" customFormat="1" ht="10.5" customHeight="1" thickBot="1" x14ac:dyDescent="0.3">
      <c r="A50" s="761" t="s">
        <v>331</v>
      </c>
      <c r="B50" s="761"/>
      <c r="C50" s="761"/>
      <c r="D50" s="761"/>
    </row>
    <row r="51" spans="1:12" s="6" customFormat="1" ht="11" thickBot="1" x14ac:dyDescent="0.3">
      <c r="A51" s="152">
        <v>23</v>
      </c>
      <c r="B51" s="274" t="s">
        <v>215</v>
      </c>
      <c r="C51" s="351">
        <f>14814.7+0.1</f>
        <v>14814.800000000001</v>
      </c>
      <c r="D51" s="351">
        <v>14196.7</v>
      </c>
      <c r="E51" s="343"/>
      <c r="F51" s="342"/>
    </row>
    <row r="52" spans="1:12" s="6" customFormat="1" ht="11" thickBot="1" x14ac:dyDescent="0.3">
      <c r="A52" s="152">
        <v>24</v>
      </c>
      <c r="B52" s="153" t="s">
        <v>133</v>
      </c>
      <c r="C52" s="400">
        <v>231173.69999999998</v>
      </c>
      <c r="D52" s="400">
        <v>224015.3</v>
      </c>
      <c r="E52" s="343"/>
      <c r="F52" s="7"/>
      <c r="G52" s="342"/>
      <c r="H52" s="342"/>
    </row>
    <row r="53" spans="1:12" s="6" customFormat="1" ht="10.5" customHeight="1" thickBot="1" x14ac:dyDescent="0.3">
      <c r="A53" s="761" t="s">
        <v>132</v>
      </c>
      <c r="B53" s="761"/>
      <c r="C53" s="761"/>
      <c r="D53" s="761"/>
    </row>
    <row r="54" spans="1:12" s="6" customFormat="1" ht="11" thickBot="1" x14ac:dyDescent="0.3">
      <c r="A54" s="68">
        <v>25</v>
      </c>
      <c r="B54" s="49" t="s">
        <v>134</v>
      </c>
      <c r="C54" s="417">
        <v>6.4085144633667254E-2</v>
      </c>
      <c r="D54" s="417">
        <v>6.3373293365860853E-2</v>
      </c>
    </row>
    <row r="55" spans="1:12" s="6" customFormat="1" ht="11" thickBot="1" x14ac:dyDescent="0.3">
      <c r="A55" s="68" t="s">
        <v>50</v>
      </c>
      <c r="B55" s="45" t="s">
        <v>332</v>
      </c>
      <c r="C55" s="457">
        <v>6.4085144633667254E-2</v>
      </c>
      <c r="D55" s="457">
        <v>6.3373293365860853E-2</v>
      </c>
    </row>
    <row r="56" spans="1:12" s="6" customFormat="1" ht="21.5" thickBot="1" x14ac:dyDescent="0.3">
      <c r="A56" s="68" t="s">
        <v>51</v>
      </c>
      <c r="B56" s="45" t="s">
        <v>333</v>
      </c>
      <c r="C56" s="457">
        <v>6.4085144633667254E-2</v>
      </c>
      <c r="D56" s="457">
        <v>6.3373293365860853E-2</v>
      </c>
    </row>
    <row r="57" spans="1:12" s="6" customFormat="1" ht="11" thickBot="1" x14ac:dyDescent="0.3">
      <c r="A57" s="68">
        <v>26</v>
      </c>
      <c r="B57" s="45" t="s">
        <v>334</v>
      </c>
      <c r="C57" s="457">
        <v>0.03</v>
      </c>
      <c r="D57" s="457">
        <v>0.03</v>
      </c>
    </row>
    <row r="58" spans="1:12" s="6" customFormat="1" ht="11" thickBot="1" x14ac:dyDescent="0.3">
      <c r="A58" s="68" t="s">
        <v>336</v>
      </c>
      <c r="B58" s="45" t="s">
        <v>135</v>
      </c>
      <c r="C58" s="457">
        <v>0</v>
      </c>
      <c r="D58" s="457">
        <v>0</v>
      </c>
      <c r="E58" s="8"/>
    </row>
    <row r="59" spans="1:12" s="6" customFormat="1" ht="11" thickBot="1" x14ac:dyDescent="0.3">
      <c r="A59" s="68" t="s">
        <v>337</v>
      </c>
      <c r="B59" s="45" t="s">
        <v>335</v>
      </c>
      <c r="C59" s="457">
        <v>0</v>
      </c>
      <c r="D59" s="457">
        <v>0</v>
      </c>
      <c r="E59" s="154"/>
    </row>
    <row r="60" spans="1:12" s="6" customFormat="1" ht="11" thickBot="1" x14ac:dyDescent="0.3">
      <c r="A60" s="68">
        <v>27</v>
      </c>
      <c r="B60" s="45" t="s">
        <v>136</v>
      </c>
      <c r="C60" s="457">
        <v>0</v>
      </c>
      <c r="D60" s="457">
        <v>0</v>
      </c>
      <c r="E60" s="14"/>
    </row>
    <row r="61" spans="1:12" s="6" customFormat="1" ht="11" thickBot="1" x14ac:dyDescent="0.3">
      <c r="A61" s="68" t="s">
        <v>338</v>
      </c>
      <c r="B61" s="45" t="s">
        <v>137</v>
      </c>
      <c r="C61" s="457">
        <v>0.03</v>
      </c>
      <c r="D61" s="457">
        <v>0.03</v>
      </c>
      <c r="E61" s="154"/>
    </row>
    <row r="62" spans="1:12" s="6" customFormat="1" ht="10.5" customHeight="1" thickBot="1" x14ac:dyDescent="0.3">
      <c r="A62" s="761" t="s">
        <v>339</v>
      </c>
      <c r="B62" s="761"/>
      <c r="C62" s="761"/>
      <c r="D62" s="761"/>
      <c r="E62" s="154"/>
    </row>
    <row r="63" spans="1:12" s="6" customFormat="1" ht="15" thickBot="1" x14ac:dyDescent="0.3">
      <c r="A63" s="68" t="s">
        <v>340</v>
      </c>
      <c r="B63" s="45" t="s">
        <v>341</v>
      </c>
      <c r="C63" s="352" t="s">
        <v>823</v>
      </c>
      <c r="D63" s="352" t="s">
        <v>823</v>
      </c>
      <c r="E63" s="66"/>
      <c r="L63" s="155"/>
    </row>
    <row r="64" spans="1:12" ht="11" thickBot="1" x14ac:dyDescent="0.3">
      <c r="A64" s="761" t="s">
        <v>826</v>
      </c>
      <c r="B64" s="761"/>
      <c r="C64" s="761"/>
      <c r="D64" s="761"/>
    </row>
    <row r="65" spans="1:6" ht="21.5" thickBot="1" x14ac:dyDescent="0.3">
      <c r="A65" s="68">
        <v>28</v>
      </c>
      <c r="B65" s="45" t="s">
        <v>827</v>
      </c>
      <c r="C65" s="404">
        <v>5550.9</v>
      </c>
      <c r="D65" s="404">
        <v>404.5</v>
      </c>
    </row>
    <row r="66" spans="1:6" ht="21.5" thickBot="1" x14ac:dyDescent="0.3">
      <c r="A66" s="68">
        <v>29</v>
      </c>
      <c r="B66" s="45" t="s">
        <v>828</v>
      </c>
      <c r="C66" s="404">
        <v>4237.1000000000004</v>
      </c>
      <c r="D66" s="404">
        <v>248.2</v>
      </c>
    </row>
    <row r="67" spans="1:6" ht="32" thickBot="1" x14ac:dyDescent="0.3">
      <c r="A67" s="68">
        <v>30</v>
      </c>
      <c r="B67" s="45" t="s">
        <v>829</v>
      </c>
      <c r="C67" s="404">
        <v>232487.49999999997</v>
      </c>
      <c r="D67" s="404">
        <v>224171.8</v>
      </c>
    </row>
    <row r="68" spans="1:6" ht="32" thickBot="1" x14ac:dyDescent="0.3">
      <c r="A68" s="68" t="s">
        <v>830</v>
      </c>
      <c r="B68" s="45" t="s">
        <v>831</v>
      </c>
      <c r="C68" s="404">
        <v>232487.49999999997</v>
      </c>
      <c r="D68" s="404">
        <v>224171.8</v>
      </c>
    </row>
    <row r="69" spans="1:6" ht="32" thickBot="1" x14ac:dyDescent="0.3">
      <c r="A69" s="68">
        <v>31</v>
      </c>
      <c r="B69" s="45" t="s">
        <v>832</v>
      </c>
      <c r="C69" s="457">
        <v>6.3722995859992485E-2</v>
      </c>
      <c r="D69" s="457">
        <v>6.3329107407800636E-2</v>
      </c>
      <c r="E69" s="343"/>
      <c r="F69" s="343"/>
    </row>
    <row r="70" spans="1:6" ht="32" thickBot="1" x14ac:dyDescent="0.3">
      <c r="A70" s="68" t="s">
        <v>833</v>
      </c>
      <c r="B70" s="45" t="s">
        <v>834</v>
      </c>
      <c r="C70" s="457">
        <v>6.3722995859992485E-2</v>
      </c>
      <c r="D70" s="457">
        <v>6.3329107407800636E-2</v>
      </c>
    </row>
  </sheetData>
  <sheetProtection password="C980" sheet="1" objects="1" scenarios="1"/>
  <mergeCells count="13">
    <mergeCell ref="A64:D64"/>
    <mergeCell ref="A62:D62"/>
    <mergeCell ref="A33:D33"/>
    <mergeCell ref="C3:D3"/>
    <mergeCell ref="A4:B4"/>
    <mergeCell ref="A5:D5"/>
    <mergeCell ref="A13:D13"/>
    <mergeCell ref="A25:D25"/>
    <mergeCell ref="H1:H8"/>
    <mergeCell ref="A1:D1"/>
    <mergeCell ref="A38:D38"/>
    <mergeCell ref="A50:D50"/>
    <mergeCell ref="A53:D53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zoomScaleNormal="100" zoomScalePageLayoutView="85" workbookViewId="0">
      <selection activeCell="F18" sqref="F18"/>
    </sheetView>
  </sheetViews>
  <sheetFormatPr defaultColWidth="9.1796875" defaultRowHeight="10.5" x14ac:dyDescent="0.25"/>
  <cols>
    <col min="1" max="1" width="5.90625" style="30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764" t="s">
        <v>354</v>
      </c>
      <c r="B1" s="764"/>
      <c r="C1" s="764"/>
      <c r="E1" s="261" t="s">
        <v>655</v>
      </c>
    </row>
    <row r="2" spans="1:5" ht="6" customHeight="1" x14ac:dyDescent="0.25">
      <c r="A2" s="764"/>
      <c r="B2" s="764"/>
      <c r="C2" s="764"/>
    </row>
    <row r="3" spans="1:5" ht="11" thickBot="1" x14ac:dyDescent="0.3">
      <c r="A3" s="59"/>
      <c r="B3" s="9"/>
      <c r="C3" s="170" t="s">
        <v>0</v>
      </c>
    </row>
    <row r="4" spans="1:5" ht="11" thickBot="1" x14ac:dyDescent="0.3">
      <c r="A4" s="161"/>
      <c r="B4" s="161"/>
      <c r="C4" s="170" t="s">
        <v>285</v>
      </c>
    </row>
    <row r="5" spans="1:5" ht="26" customHeight="1" thickBot="1" x14ac:dyDescent="0.3">
      <c r="A5" s="73" t="s">
        <v>52</v>
      </c>
      <c r="B5" s="71" t="s">
        <v>342</v>
      </c>
      <c r="C5" s="403">
        <v>212441.09999999998</v>
      </c>
      <c r="D5" s="276"/>
      <c r="E5" s="318"/>
    </row>
    <row r="6" spans="1:5" ht="11" thickBot="1" x14ac:dyDescent="0.3">
      <c r="A6" s="74" t="s">
        <v>53</v>
      </c>
      <c r="B6" s="72" t="s">
        <v>343</v>
      </c>
      <c r="C6" s="404">
        <v>609.29999999999995</v>
      </c>
    </row>
    <row r="7" spans="1:5" ht="11" thickBot="1" x14ac:dyDescent="0.3">
      <c r="A7" s="74" t="s">
        <v>54</v>
      </c>
      <c r="B7" s="72" t="s">
        <v>344</v>
      </c>
      <c r="C7" s="404">
        <v>211831.8</v>
      </c>
      <c r="D7" s="276"/>
    </row>
    <row r="8" spans="1:5" ht="11" thickBot="1" x14ac:dyDescent="0.3">
      <c r="A8" s="74" t="s">
        <v>55</v>
      </c>
      <c r="B8" s="72" t="s">
        <v>345</v>
      </c>
      <c r="C8" s="404">
        <v>0</v>
      </c>
    </row>
    <row r="9" spans="1:5" ht="11" thickBot="1" x14ac:dyDescent="0.3">
      <c r="A9" s="74" t="s">
        <v>56</v>
      </c>
      <c r="B9" s="72" t="s">
        <v>346</v>
      </c>
      <c r="C9" s="404">
        <v>51066.5</v>
      </c>
    </row>
    <row r="10" spans="1:5" ht="32" thickBot="1" x14ac:dyDescent="0.3">
      <c r="A10" s="74" t="s">
        <v>57</v>
      </c>
      <c r="B10" s="72" t="s">
        <v>347</v>
      </c>
      <c r="C10" s="404">
        <v>3075.8</v>
      </c>
    </row>
    <row r="11" spans="1:5" ht="11" thickBot="1" x14ac:dyDescent="0.3">
      <c r="A11" s="74" t="s">
        <v>58</v>
      </c>
      <c r="B11" s="72" t="s">
        <v>348</v>
      </c>
      <c r="C11" s="404">
        <v>7748.2</v>
      </c>
    </row>
    <row r="12" spans="1:5" ht="11" thickBot="1" x14ac:dyDescent="0.3">
      <c r="A12" s="74" t="s">
        <v>59</v>
      </c>
      <c r="B12" s="72" t="s">
        <v>349</v>
      </c>
      <c r="C12" s="404">
        <v>42618.6</v>
      </c>
    </row>
    <row r="13" spans="1:5" ht="11" thickBot="1" x14ac:dyDescent="0.3">
      <c r="A13" s="74" t="s">
        <v>60</v>
      </c>
      <c r="B13" s="72" t="s">
        <v>350</v>
      </c>
      <c r="C13" s="404">
        <v>26829.4</v>
      </c>
    </row>
    <row r="14" spans="1:5" ht="11" thickBot="1" x14ac:dyDescent="0.3">
      <c r="A14" s="74" t="s">
        <v>61</v>
      </c>
      <c r="B14" s="72" t="s">
        <v>351</v>
      </c>
      <c r="C14" s="404">
        <v>72615.899999999994</v>
      </c>
    </row>
    <row r="15" spans="1:5" ht="11" thickBot="1" x14ac:dyDescent="0.3">
      <c r="A15" s="74" t="s">
        <v>62</v>
      </c>
      <c r="B15" s="72" t="s">
        <v>352</v>
      </c>
      <c r="C15" s="404">
        <v>1273.0999999999999</v>
      </c>
    </row>
    <row r="16" spans="1:5" ht="21.5" thickBot="1" x14ac:dyDescent="0.3">
      <c r="A16" s="74" t="s">
        <v>63</v>
      </c>
      <c r="B16" s="72" t="s">
        <v>353</v>
      </c>
      <c r="C16" s="404">
        <v>6604.3</v>
      </c>
    </row>
  </sheetData>
  <sheetProtection password="C980" sheet="1" objects="1" scenarios="1"/>
  <mergeCells count="1">
    <mergeCell ref="A1:C2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zoomScaleNormal="100" workbookViewId="0">
      <selection activeCell="J27" sqref="J27"/>
    </sheetView>
  </sheetViews>
  <sheetFormatPr defaultColWidth="9.1796875" defaultRowHeight="10.5" x14ac:dyDescent="0.25"/>
  <cols>
    <col min="1" max="1" width="4.81640625" style="196" customWidth="1"/>
    <col min="2" max="2" width="91.26953125" style="196" customWidth="1"/>
    <col min="3" max="6" width="9.7265625" style="196" customWidth="1"/>
    <col min="7" max="7" width="9.1796875" style="355"/>
    <col min="8" max="16384" width="9.1796875" style="196"/>
  </cols>
  <sheetData>
    <row r="1" spans="1:14" ht="25" customHeight="1" x14ac:dyDescent="0.25">
      <c r="A1" s="195"/>
      <c r="B1" s="195"/>
      <c r="C1" s="195"/>
      <c r="D1" s="195"/>
      <c r="E1" s="195"/>
      <c r="F1" s="195"/>
      <c r="H1" s="261" t="s">
        <v>655</v>
      </c>
    </row>
    <row r="2" spans="1:14" ht="21.5" thickBot="1" x14ac:dyDescent="0.3">
      <c r="A2" s="197"/>
      <c r="B2" s="197"/>
      <c r="C2" s="169" t="s">
        <v>962</v>
      </c>
      <c r="D2" s="169" t="s">
        <v>963</v>
      </c>
      <c r="E2" s="169" t="s">
        <v>964</v>
      </c>
      <c r="F2" s="169" t="s">
        <v>965</v>
      </c>
      <c r="G2" s="357"/>
    </row>
    <row r="3" spans="1:14" ht="11" thickBot="1" x14ac:dyDescent="0.3">
      <c r="A3" s="198"/>
      <c r="B3" s="198" t="s">
        <v>684</v>
      </c>
      <c r="C3" s="198"/>
      <c r="D3" s="198"/>
      <c r="E3" s="198"/>
      <c r="F3" s="198"/>
      <c r="K3" s="591"/>
      <c r="L3" s="591"/>
      <c r="M3" s="591"/>
      <c r="N3" s="591"/>
    </row>
    <row r="4" spans="1:14" ht="11" thickBot="1" x14ac:dyDescent="0.3">
      <c r="A4" s="199">
        <v>1</v>
      </c>
      <c r="B4" s="200" t="s">
        <v>685</v>
      </c>
      <c r="C4" s="595">
        <f>14814.7+0.1</f>
        <v>14814.800000000001</v>
      </c>
      <c r="D4" s="595">
        <v>14414.7</v>
      </c>
      <c r="E4" s="201">
        <v>14196.7</v>
      </c>
      <c r="F4" s="201">
        <v>14762.5</v>
      </c>
      <c r="G4" s="354"/>
    </row>
    <row r="5" spans="1:14" ht="11" thickBot="1" x14ac:dyDescent="0.3">
      <c r="A5" s="199">
        <v>2</v>
      </c>
      <c r="B5" s="200" t="s">
        <v>686</v>
      </c>
      <c r="C5" s="595">
        <v>14664</v>
      </c>
      <c r="D5" s="595">
        <v>14123.2</v>
      </c>
      <c r="E5" s="201">
        <v>14045.8</v>
      </c>
      <c r="F5" s="201">
        <v>14649.1</v>
      </c>
      <c r="K5" s="591"/>
    </row>
    <row r="6" spans="1:14" ht="21.5" thickBot="1" x14ac:dyDescent="0.3">
      <c r="A6" s="199" t="s">
        <v>687</v>
      </c>
      <c r="B6" s="200" t="s">
        <v>970</v>
      </c>
      <c r="C6" s="595">
        <v>14586.3</v>
      </c>
      <c r="D6" s="595">
        <v>14156</v>
      </c>
      <c r="E6" s="201">
        <v>13953.4</v>
      </c>
      <c r="F6" s="201">
        <v>14586.6</v>
      </c>
    </row>
    <row r="7" spans="1:14" ht="11" thickBot="1" x14ac:dyDescent="0.3">
      <c r="A7" s="199">
        <v>3</v>
      </c>
      <c r="B7" s="200" t="s">
        <v>688</v>
      </c>
      <c r="C7" s="595">
        <v>14814.8</v>
      </c>
      <c r="D7" s="595">
        <v>14414.7</v>
      </c>
      <c r="E7" s="201">
        <v>14196.7</v>
      </c>
      <c r="F7" s="201">
        <v>14762.5</v>
      </c>
      <c r="G7" s="354"/>
    </row>
    <row r="8" spans="1:14" ht="11" thickBot="1" x14ac:dyDescent="0.3">
      <c r="A8" s="199">
        <v>4</v>
      </c>
      <c r="B8" s="200" t="s">
        <v>689</v>
      </c>
      <c r="C8" s="595">
        <v>14664</v>
      </c>
      <c r="D8" s="595">
        <v>14123.2</v>
      </c>
      <c r="E8" s="201">
        <v>14045.8</v>
      </c>
      <c r="F8" s="201">
        <v>14649.1</v>
      </c>
    </row>
    <row r="9" spans="1:14" ht="21.5" thickBot="1" x14ac:dyDescent="0.3">
      <c r="A9" s="199" t="s">
        <v>690</v>
      </c>
      <c r="B9" s="200" t="s">
        <v>971</v>
      </c>
      <c r="C9" s="595">
        <v>14586.3</v>
      </c>
      <c r="D9" s="595">
        <v>14156</v>
      </c>
      <c r="E9" s="201">
        <v>13953.4</v>
      </c>
      <c r="F9" s="201">
        <v>14586.6</v>
      </c>
    </row>
    <row r="10" spans="1:14" ht="11" thickBot="1" x14ac:dyDescent="0.3">
      <c r="A10" s="199">
        <v>5</v>
      </c>
      <c r="B10" s="200" t="s">
        <v>216</v>
      </c>
      <c r="C10" s="595">
        <f>16462+0.1</f>
        <v>16462.099999999999</v>
      </c>
      <c r="D10" s="595">
        <v>16120</v>
      </c>
      <c r="E10" s="201">
        <v>15878.4</v>
      </c>
      <c r="F10" s="201">
        <v>16486.2</v>
      </c>
      <c r="G10" s="354"/>
    </row>
    <row r="11" spans="1:14" ht="11" thickBot="1" x14ac:dyDescent="0.3">
      <c r="A11" s="199">
        <v>6</v>
      </c>
      <c r="B11" s="200" t="s">
        <v>691</v>
      </c>
      <c r="C11" s="595">
        <v>16311.3</v>
      </c>
      <c r="D11" s="595">
        <v>15931.7</v>
      </c>
      <c r="E11" s="201">
        <v>15727.6</v>
      </c>
      <c r="F11" s="201">
        <v>16372.8</v>
      </c>
    </row>
    <row r="12" spans="1:14" ht="21.5" thickBot="1" x14ac:dyDescent="0.3">
      <c r="A12" s="199" t="s">
        <v>692</v>
      </c>
      <c r="B12" s="200" t="s">
        <v>972</v>
      </c>
      <c r="C12" s="595">
        <v>16233.6</v>
      </c>
      <c r="D12" s="595">
        <v>15861.3</v>
      </c>
      <c r="E12" s="201">
        <v>15635.2</v>
      </c>
      <c r="F12" s="201">
        <v>16310.3</v>
      </c>
    </row>
    <row r="13" spans="1:14" ht="16" thickBot="1" x14ac:dyDescent="0.4">
      <c r="A13" s="198"/>
      <c r="B13" s="198" t="s">
        <v>693</v>
      </c>
      <c r="C13" s="202"/>
      <c r="D13" s="202"/>
      <c r="E13" s="202"/>
      <c r="F13" s="202"/>
      <c r="K13" s="592"/>
      <c r="L13" s="592"/>
    </row>
    <row r="14" spans="1:14" ht="11" thickBot="1" x14ac:dyDescent="0.3">
      <c r="A14" s="199">
        <v>7</v>
      </c>
      <c r="B14" s="200" t="s">
        <v>694</v>
      </c>
      <c r="C14" s="201">
        <v>108113.1</v>
      </c>
      <c r="D14" s="201">
        <v>111715.7</v>
      </c>
      <c r="E14" s="201">
        <v>107905.2</v>
      </c>
      <c r="F14" s="201">
        <v>106902</v>
      </c>
      <c r="G14" s="354"/>
      <c r="H14" s="354"/>
    </row>
    <row r="15" spans="1:14" ht="11" thickBot="1" x14ac:dyDescent="0.3">
      <c r="A15" s="199">
        <v>8</v>
      </c>
      <c r="B15" s="200" t="s">
        <v>695</v>
      </c>
      <c r="C15" s="201">
        <v>107982</v>
      </c>
      <c r="D15" s="201">
        <v>111541.7</v>
      </c>
      <c r="E15" s="201">
        <v>107772.6</v>
      </c>
      <c r="F15" s="201">
        <v>106843.6</v>
      </c>
    </row>
    <row r="16" spans="1:14" ht="11" thickBot="1" x14ac:dyDescent="0.3">
      <c r="A16" s="198"/>
      <c r="B16" s="198" t="s">
        <v>696</v>
      </c>
      <c r="C16" s="198"/>
      <c r="D16" s="198"/>
      <c r="E16" s="198"/>
      <c r="F16" s="198"/>
    </row>
    <row r="17" spans="1:8" ht="11" thickBot="1" x14ac:dyDescent="0.3">
      <c r="A17" s="199">
        <v>9</v>
      </c>
      <c r="B17" s="200" t="s">
        <v>697</v>
      </c>
      <c r="C17" s="419">
        <v>0.13703044586599972</v>
      </c>
      <c r="D17" s="419">
        <v>0.12902992560039714</v>
      </c>
      <c r="E17" s="419">
        <v>0.13156505385985856</v>
      </c>
      <c r="F17" s="419">
        <v>0.13809376812407625</v>
      </c>
      <c r="G17" s="358"/>
    </row>
    <row r="18" spans="1:8" ht="21.5" thickBot="1" x14ac:dyDescent="0.3">
      <c r="A18" s="199">
        <v>10</v>
      </c>
      <c r="B18" s="200" t="s">
        <v>698</v>
      </c>
      <c r="C18" s="419">
        <v>0.13580041117964106</v>
      </c>
      <c r="D18" s="419">
        <v>0.12661811398435074</v>
      </c>
      <c r="E18" s="419">
        <v>0.13032821945802048</v>
      </c>
      <c r="F18" s="419">
        <v>0.13710788479609448</v>
      </c>
    </row>
    <row r="19" spans="1:8" ht="21.5" thickBot="1" x14ac:dyDescent="0.3">
      <c r="A19" s="203" t="s">
        <v>699</v>
      </c>
      <c r="B19" s="200" t="s">
        <v>973</v>
      </c>
      <c r="C19" s="419">
        <v>0.13508434957843732</v>
      </c>
      <c r="D19" s="419">
        <v>0.12688687578231173</v>
      </c>
      <c r="E19" s="419">
        <v>0.12948284233600604</v>
      </c>
      <c r="F19" s="419">
        <v>0.1365800584088413</v>
      </c>
    </row>
    <row r="20" spans="1:8" ht="11" thickBot="1" x14ac:dyDescent="0.3">
      <c r="A20" s="199">
        <v>11</v>
      </c>
      <c r="B20" s="200" t="s">
        <v>700</v>
      </c>
      <c r="C20" s="419">
        <v>0.13702952090956516</v>
      </c>
      <c r="D20" s="419">
        <v>0.12902992560039714</v>
      </c>
      <c r="E20" s="419">
        <v>0.13156505385985856</v>
      </c>
      <c r="F20" s="419">
        <v>0.13809376812407625</v>
      </c>
      <c r="G20" s="356"/>
    </row>
    <row r="21" spans="1:8" ht="21.5" thickBot="1" x14ac:dyDescent="0.3">
      <c r="A21" s="199">
        <v>12</v>
      </c>
      <c r="B21" s="200" t="s">
        <v>701</v>
      </c>
      <c r="C21" s="419">
        <v>0.13580041117964106</v>
      </c>
      <c r="D21" s="419">
        <v>0.12661811398435074</v>
      </c>
      <c r="E21" s="419">
        <v>0.13032821945802048</v>
      </c>
      <c r="F21" s="419">
        <v>0.13710788479609448</v>
      </c>
    </row>
    <row r="22" spans="1:8" ht="21.5" thickBot="1" x14ac:dyDescent="0.3">
      <c r="A22" s="199" t="s">
        <v>702</v>
      </c>
      <c r="B22" s="200" t="s">
        <v>974</v>
      </c>
      <c r="C22" s="419">
        <v>0.13508434957843732</v>
      </c>
      <c r="D22" s="419">
        <v>0.12688687578231173</v>
      </c>
      <c r="E22" s="419">
        <v>0.12948284233600604</v>
      </c>
      <c r="F22" s="419">
        <v>0.1365800584088413</v>
      </c>
    </row>
    <row r="23" spans="1:8" ht="11" thickBot="1" x14ac:dyDescent="0.3">
      <c r="A23" s="199">
        <v>13</v>
      </c>
      <c r="B23" s="200" t="s">
        <v>703</v>
      </c>
      <c r="C23" s="419">
        <v>0.15226725321237369</v>
      </c>
      <c r="D23" s="419">
        <v>0.14429484866981146</v>
      </c>
      <c r="E23" s="419">
        <v>0.14715066214681202</v>
      </c>
      <c r="F23" s="419">
        <v>0.15421788179828255</v>
      </c>
      <c r="G23" s="356"/>
    </row>
    <row r="24" spans="1:8" ht="21.5" thickBot="1" x14ac:dyDescent="0.3">
      <c r="A24" s="199">
        <v>14</v>
      </c>
      <c r="B24" s="200" t="s">
        <v>704</v>
      </c>
      <c r="C24" s="419">
        <v>0.15105573151080734</v>
      </c>
      <c r="D24" s="419">
        <v>0.14283162280230743</v>
      </c>
      <c r="E24" s="419">
        <v>0.14593300583242141</v>
      </c>
      <c r="F24" s="419">
        <v>0.15324081180342106</v>
      </c>
    </row>
    <row r="25" spans="1:8" ht="21.5" thickBot="1" x14ac:dyDescent="0.3">
      <c r="A25" s="199" t="s">
        <v>705</v>
      </c>
      <c r="B25" s="200" t="s">
        <v>975</v>
      </c>
      <c r="C25" s="419">
        <v>0.15034006549409518</v>
      </c>
      <c r="D25" s="419">
        <v>0.14217255307130267</v>
      </c>
      <c r="E25" s="419">
        <v>0.14508907245194827</v>
      </c>
      <c r="F25" s="419">
        <v>0.15271973775010791</v>
      </c>
    </row>
    <row r="26" spans="1:8" ht="11" thickBot="1" x14ac:dyDescent="0.3">
      <c r="A26" s="198"/>
      <c r="B26" s="198" t="s">
        <v>706</v>
      </c>
      <c r="C26" s="198"/>
      <c r="D26" s="198"/>
      <c r="E26" s="198"/>
      <c r="F26" s="198"/>
    </row>
    <row r="27" spans="1:8" ht="11" thickBot="1" x14ac:dyDescent="0.3">
      <c r="A27" s="199">
        <v>15</v>
      </c>
      <c r="B27" s="200" t="s">
        <v>707</v>
      </c>
      <c r="C27" s="201">
        <v>231173.7</v>
      </c>
      <c r="D27" s="201">
        <v>226086</v>
      </c>
      <c r="E27" s="201">
        <v>224015.3</v>
      </c>
      <c r="F27" s="201">
        <v>224751.3</v>
      </c>
      <c r="G27" s="354"/>
      <c r="H27" s="354"/>
    </row>
    <row r="28" spans="1:8" ht="11" thickBot="1" x14ac:dyDescent="0.3">
      <c r="A28" s="199">
        <v>16</v>
      </c>
      <c r="B28" s="200" t="s">
        <v>706</v>
      </c>
      <c r="C28" s="419">
        <v>6.4084926715596846E-2</v>
      </c>
      <c r="D28" s="419">
        <v>6.3757473743667137E-2</v>
      </c>
      <c r="E28" s="419">
        <v>6.3373162748630238E-2</v>
      </c>
      <c r="F28" s="419">
        <v>6.5683733765554558E-2</v>
      </c>
      <c r="G28" s="356"/>
      <c r="H28" s="356"/>
    </row>
    <row r="29" spans="1:8" ht="11" thickBot="1" x14ac:dyDescent="0.3">
      <c r="A29" s="199">
        <v>17</v>
      </c>
      <c r="B29" s="200" t="s">
        <v>708</v>
      </c>
      <c r="C29" s="419">
        <v>6.3474234776160834E-2</v>
      </c>
      <c r="D29" s="419">
        <v>6.2548909878411579E-2</v>
      </c>
      <c r="E29" s="419">
        <v>6.2742463817941033E-2</v>
      </c>
      <c r="F29" s="419">
        <v>6.5212058506778997E-2</v>
      </c>
    </row>
    <row r="30" spans="1:8" ht="21.5" thickBot="1" x14ac:dyDescent="0.3">
      <c r="A30" s="199" t="s">
        <v>709</v>
      </c>
      <c r="B30" s="200" t="s">
        <v>976</v>
      </c>
      <c r="C30" s="420">
        <v>6.3159133015795538E-2</v>
      </c>
      <c r="D30" s="420">
        <v>6.2685116976535643E-2</v>
      </c>
      <c r="E30" s="420">
        <v>6.2355453667178547E-2</v>
      </c>
      <c r="F30" s="420">
        <v>6.4951894084849346E-2</v>
      </c>
    </row>
    <row r="31" spans="1:8" ht="21" customHeight="1" x14ac:dyDescent="0.25">
      <c r="A31" s="765"/>
      <c r="B31" s="765"/>
      <c r="C31" s="765"/>
      <c r="D31" s="765"/>
      <c r="E31" s="765"/>
      <c r="F31" s="765"/>
    </row>
  </sheetData>
  <sheetProtection password="C980" sheet="1" objects="1" scenarios="1"/>
  <mergeCells count="1">
    <mergeCell ref="A31:F31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M23" sqref="M23"/>
    </sheetView>
  </sheetViews>
  <sheetFormatPr defaultColWidth="9.1796875" defaultRowHeight="10.5" x14ac:dyDescent="0.25"/>
  <cols>
    <col min="1" max="1" width="5.453125" style="30" customWidth="1"/>
    <col min="2" max="2" width="34.26953125" style="1" customWidth="1"/>
    <col min="3" max="16384" width="9.1796875" style="1"/>
  </cols>
  <sheetData>
    <row r="1" spans="1:18" x14ac:dyDescent="0.25">
      <c r="A1" s="754" t="s">
        <v>358</v>
      </c>
      <c r="B1" s="754"/>
      <c r="C1" s="754"/>
      <c r="D1" s="754"/>
      <c r="E1" s="754"/>
      <c r="F1" s="754"/>
      <c r="G1" s="754"/>
      <c r="H1" s="754"/>
      <c r="I1" s="754"/>
      <c r="J1" s="754"/>
      <c r="L1" s="261" t="s">
        <v>655</v>
      </c>
    </row>
    <row r="2" spans="1:18" ht="11" thickBot="1" x14ac:dyDescent="0.3">
      <c r="A2" s="75"/>
      <c r="B2" s="9"/>
      <c r="C2" s="171" t="s">
        <v>0</v>
      </c>
      <c r="D2" s="171" t="s">
        <v>1</v>
      </c>
      <c r="E2" s="171" t="s">
        <v>2</v>
      </c>
      <c r="F2" s="171" t="s">
        <v>3</v>
      </c>
      <c r="G2" s="171" t="s">
        <v>4</v>
      </c>
      <c r="H2" s="171" t="s">
        <v>23</v>
      </c>
      <c r="I2" s="171" t="s">
        <v>22</v>
      </c>
      <c r="J2" s="171" t="s">
        <v>24</v>
      </c>
    </row>
    <row r="3" spans="1:18" ht="10.5" customHeight="1" thickBot="1" x14ac:dyDescent="0.3">
      <c r="A3" s="57"/>
      <c r="B3" s="54"/>
      <c r="C3" s="768" t="s">
        <v>355</v>
      </c>
      <c r="D3" s="768"/>
      <c r="E3" s="768"/>
      <c r="F3" s="768"/>
      <c r="G3" s="768" t="s">
        <v>356</v>
      </c>
      <c r="H3" s="768"/>
      <c r="I3" s="768"/>
      <c r="J3" s="768"/>
    </row>
    <row r="4" spans="1:18" ht="21.5" thickBot="1" x14ac:dyDescent="0.3">
      <c r="A4" s="60" t="s">
        <v>66</v>
      </c>
      <c r="B4" s="70"/>
      <c r="C4" s="169" t="s">
        <v>962</v>
      </c>
      <c r="D4" s="169" t="s">
        <v>963</v>
      </c>
      <c r="E4" s="169" t="s">
        <v>964</v>
      </c>
      <c r="F4" s="169" t="s">
        <v>965</v>
      </c>
      <c r="G4" s="169" t="s">
        <v>962</v>
      </c>
      <c r="H4" s="169" t="s">
        <v>963</v>
      </c>
      <c r="I4" s="169" t="s">
        <v>964</v>
      </c>
      <c r="J4" s="169" t="s">
        <v>965</v>
      </c>
    </row>
    <row r="5" spans="1:18" ht="21.5" thickBot="1" x14ac:dyDescent="0.3">
      <c r="A5" s="60" t="s">
        <v>67</v>
      </c>
      <c r="B5" s="70" t="s">
        <v>357</v>
      </c>
      <c r="C5" s="78">
        <v>12</v>
      </c>
      <c r="D5" s="78">
        <v>12</v>
      </c>
      <c r="E5" s="78">
        <v>12</v>
      </c>
      <c r="F5" s="78">
        <v>12</v>
      </c>
      <c r="G5" s="78">
        <v>12</v>
      </c>
      <c r="H5" s="78">
        <v>12</v>
      </c>
      <c r="I5" s="78">
        <v>12</v>
      </c>
      <c r="J5" s="78">
        <v>12</v>
      </c>
    </row>
    <row r="6" spans="1:18" s="6" customFormat="1" ht="10.5" customHeight="1" thickBot="1" x14ac:dyDescent="0.3">
      <c r="A6" s="761" t="s">
        <v>359</v>
      </c>
      <c r="B6" s="761"/>
      <c r="C6" s="761"/>
      <c r="D6" s="761"/>
      <c r="E6" s="761"/>
      <c r="F6" s="761"/>
      <c r="G6" s="761"/>
      <c r="H6" s="761"/>
      <c r="I6" s="761"/>
      <c r="J6" s="761"/>
    </row>
    <row r="7" spans="1:18" ht="11" thickBot="1" x14ac:dyDescent="0.3">
      <c r="A7" s="74">
        <v>1</v>
      </c>
      <c r="B7" s="70" t="s">
        <v>360</v>
      </c>
      <c r="C7" s="769"/>
      <c r="D7" s="769"/>
      <c r="E7" s="769"/>
      <c r="F7" s="769"/>
      <c r="G7" s="275">
        <v>33751</v>
      </c>
      <c r="H7" s="275">
        <v>34487</v>
      </c>
      <c r="I7" s="275">
        <v>38304</v>
      </c>
      <c r="J7" s="275">
        <v>44683.475168249999</v>
      </c>
    </row>
    <row r="8" spans="1:18" s="6" customFormat="1" ht="10.5" customHeight="1" thickBot="1" x14ac:dyDescent="0.3">
      <c r="A8" s="761" t="s">
        <v>361</v>
      </c>
      <c r="B8" s="761"/>
      <c r="C8" s="761"/>
      <c r="D8" s="761"/>
      <c r="E8" s="747"/>
      <c r="F8" s="747"/>
      <c r="G8" s="747"/>
      <c r="H8" s="747"/>
      <c r="I8" s="747"/>
      <c r="J8" s="747"/>
    </row>
    <row r="9" spans="1:18" ht="21.5" thickBot="1" x14ac:dyDescent="0.3">
      <c r="A9" s="74">
        <v>2</v>
      </c>
      <c r="B9" s="70" t="s">
        <v>362</v>
      </c>
      <c r="C9" s="278">
        <v>150604</v>
      </c>
      <c r="D9" s="275">
        <v>148832</v>
      </c>
      <c r="E9" s="278">
        <v>147559</v>
      </c>
      <c r="F9" s="275">
        <v>146528.45981900001</v>
      </c>
      <c r="G9" s="275">
        <v>11981</v>
      </c>
      <c r="H9" s="275">
        <v>11809</v>
      </c>
      <c r="I9" s="275">
        <v>11679</v>
      </c>
      <c r="J9" s="275">
        <v>11587.40756775</v>
      </c>
      <c r="K9" s="276"/>
      <c r="L9" s="276"/>
      <c r="M9" s="276"/>
      <c r="N9" s="276"/>
      <c r="O9" s="276"/>
      <c r="P9" s="276"/>
      <c r="Q9" s="276"/>
      <c r="R9" s="276"/>
    </row>
    <row r="10" spans="1:18" ht="11" thickBot="1" x14ac:dyDescent="0.3">
      <c r="A10" s="74">
        <v>3</v>
      </c>
      <c r="B10" s="79" t="s">
        <v>796</v>
      </c>
      <c r="C10" s="279">
        <v>95208</v>
      </c>
      <c r="D10" s="279">
        <v>94550</v>
      </c>
      <c r="E10" s="279">
        <v>94056</v>
      </c>
      <c r="F10" s="279">
        <v>93479.629753410001</v>
      </c>
      <c r="G10" s="279">
        <v>4760</v>
      </c>
      <c r="H10" s="279">
        <v>4728</v>
      </c>
      <c r="I10" s="279">
        <v>4703</v>
      </c>
      <c r="J10" s="279">
        <v>4673.9814876700002</v>
      </c>
    </row>
    <row r="11" spans="1:18" ht="11" thickBot="1" x14ac:dyDescent="0.3">
      <c r="A11" s="74">
        <v>4</v>
      </c>
      <c r="B11" s="79" t="s">
        <v>797</v>
      </c>
      <c r="C11" s="279">
        <v>55396</v>
      </c>
      <c r="D11" s="279">
        <v>54282</v>
      </c>
      <c r="E11" s="279">
        <v>53503</v>
      </c>
      <c r="F11" s="279">
        <v>53048.830065610004</v>
      </c>
      <c r="G11" s="279">
        <v>7220</v>
      </c>
      <c r="H11" s="279">
        <v>7082</v>
      </c>
      <c r="I11" s="279">
        <v>6976</v>
      </c>
      <c r="J11" s="279">
        <v>6913.4260800800002</v>
      </c>
    </row>
    <row r="12" spans="1:18" ht="21.5" thickBot="1" x14ac:dyDescent="0.3">
      <c r="A12" s="74">
        <v>5</v>
      </c>
      <c r="B12" s="70" t="s">
        <v>365</v>
      </c>
      <c r="C12" s="275">
        <v>28173</v>
      </c>
      <c r="D12" s="275">
        <v>26190</v>
      </c>
      <c r="E12" s="275">
        <v>23613</v>
      </c>
      <c r="F12" s="275">
        <v>21013.413608909999</v>
      </c>
      <c r="G12" s="275">
        <v>11724</v>
      </c>
      <c r="H12" s="275">
        <v>11563</v>
      </c>
      <c r="I12" s="275">
        <v>11406</v>
      </c>
      <c r="J12" s="275">
        <v>11275.54687616</v>
      </c>
      <c r="K12" s="276"/>
      <c r="L12" s="276"/>
      <c r="M12" s="276"/>
      <c r="N12" s="276"/>
      <c r="O12" s="276"/>
      <c r="P12" s="276"/>
      <c r="Q12" s="276"/>
      <c r="R12" s="276"/>
    </row>
    <row r="13" spans="1:18" ht="21.5" thickBot="1" x14ac:dyDescent="0.3">
      <c r="A13" s="74">
        <v>6</v>
      </c>
      <c r="B13" s="79" t="s">
        <v>798</v>
      </c>
      <c r="C13" s="279">
        <v>12555</v>
      </c>
      <c r="D13" s="279">
        <v>9911</v>
      </c>
      <c r="E13" s="279">
        <v>6031</v>
      </c>
      <c r="F13" s="279">
        <v>2010.9122130799999</v>
      </c>
      <c r="G13" s="279">
        <v>3134</v>
      </c>
      <c r="H13" s="279">
        <v>2474</v>
      </c>
      <c r="I13" s="279">
        <v>1505</v>
      </c>
      <c r="J13" s="279">
        <v>501.240092</v>
      </c>
    </row>
    <row r="14" spans="1:18" ht="11" thickBot="1" x14ac:dyDescent="0.3">
      <c r="A14" s="74">
        <v>7</v>
      </c>
      <c r="B14" s="79" t="s">
        <v>799</v>
      </c>
      <c r="C14" s="279">
        <v>15569</v>
      </c>
      <c r="D14" s="279">
        <v>16218</v>
      </c>
      <c r="E14" s="279">
        <v>17521</v>
      </c>
      <c r="F14" s="279">
        <v>18943.777589500001</v>
      </c>
      <c r="G14" s="279">
        <v>8541</v>
      </c>
      <c r="H14" s="279">
        <v>9028</v>
      </c>
      <c r="I14" s="279">
        <v>9840</v>
      </c>
      <c r="J14" s="279">
        <v>10715.582977829999</v>
      </c>
    </row>
    <row r="15" spans="1:18" ht="11" thickBot="1" x14ac:dyDescent="0.3">
      <c r="A15" s="74">
        <v>8</v>
      </c>
      <c r="B15" s="79" t="s">
        <v>800</v>
      </c>
      <c r="C15" s="279">
        <v>49</v>
      </c>
      <c r="D15" s="279">
        <v>61</v>
      </c>
      <c r="E15" s="279">
        <v>61</v>
      </c>
      <c r="F15" s="279">
        <v>58.723806329999995</v>
      </c>
      <c r="G15" s="279">
        <v>49</v>
      </c>
      <c r="H15" s="279">
        <v>61</v>
      </c>
      <c r="I15" s="279">
        <v>61</v>
      </c>
      <c r="J15" s="279">
        <v>58.723806329999995</v>
      </c>
    </row>
    <row r="16" spans="1:18" ht="11" thickBot="1" x14ac:dyDescent="0.3">
      <c r="A16" s="74">
        <v>9</v>
      </c>
      <c r="B16" s="70" t="s">
        <v>366</v>
      </c>
      <c r="C16" s="767"/>
      <c r="D16" s="767"/>
      <c r="E16" s="767"/>
      <c r="F16" s="767"/>
      <c r="G16" s="275">
        <v>0</v>
      </c>
      <c r="H16" s="275">
        <v>0</v>
      </c>
      <c r="I16" s="275">
        <v>0</v>
      </c>
      <c r="J16" s="275">
        <v>0</v>
      </c>
    </row>
    <row r="17" spans="1:18" ht="11" thickBot="1" x14ac:dyDescent="0.3">
      <c r="A17" s="74">
        <v>10</v>
      </c>
      <c r="B17" s="70" t="s">
        <v>367</v>
      </c>
      <c r="C17" s="275">
        <v>17783</v>
      </c>
      <c r="D17" s="275">
        <v>17153</v>
      </c>
      <c r="E17" s="275">
        <v>17240</v>
      </c>
      <c r="F17" s="275">
        <v>17161.88282481</v>
      </c>
      <c r="G17" s="275">
        <v>2974</v>
      </c>
      <c r="H17" s="275">
        <v>2787</v>
      </c>
      <c r="I17" s="275">
        <v>2671</v>
      </c>
      <c r="J17" s="275">
        <v>2642.8056404899999</v>
      </c>
      <c r="K17" s="276"/>
      <c r="L17" s="276"/>
      <c r="M17" s="276"/>
      <c r="N17" s="276"/>
      <c r="O17" s="276"/>
      <c r="P17" s="276"/>
      <c r="Q17" s="276"/>
      <c r="R17" s="276"/>
    </row>
    <row r="18" spans="1:18" ht="26.5" customHeight="1" thickBot="1" x14ac:dyDescent="0.3">
      <c r="A18" s="74">
        <v>11</v>
      </c>
      <c r="B18" s="79" t="s">
        <v>802</v>
      </c>
      <c r="C18" s="279">
        <v>1359</v>
      </c>
      <c r="D18" s="279">
        <v>1318</v>
      </c>
      <c r="E18" s="279">
        <v>1263</v>
      </c>
      <c r="F18" s="279">
        <v>1280.9331098099999</v>
      </c>
      <c r="G18" s="279">
        <v>1359</v>
      </c>
      <c r="H18" s="279">
        <v>1318</v>
      </c>
      <c r="I18" s="279">
        <v>1263</v>
      </c>
      <c r="J18" s="279">
        <v>1280.9331098299999</v>
      </c>
    </row>
    <row r="19" spans="1:18" ht="19.5" customHeight="1" thickBot="1" x14ac:dyDescent="0.3">
      <c r="A19" s="74">
        <v>12</v>
      </c>
      <c r="B19" s="79" t="s">
        <v>803</v>
      </c>
      <c r="C19" s="279">
        <v>1</v>
      </c>
      <c r="D19" s="279">
        <v>1</v>
      </c>
      <c r="E19" s="279">
        <v>0</v>
      </c>
      <c r="F19" s="279">
        <v>0.27424658000000002</v>
      </c>
      <c r="G19" s="279">
        <v>1</v>
      </c>
      <c r="H19" s="279">
        <v>1</v>
      </c>
      <c r="I19" s="279">
        <v>0</v>
      </c>
      <c r="J19" s="279">
        <v>0.27424658000000002</v>
      </c>
    </row>
    <row r="20" spans="1:18" ht="15.5" customHeight="1" thickBot="1" x14ac:dyDescent="0.3">
      <c r="A20" s="74">
        <v>13</v>
      </c>
      <c r="B20" s="79" t="s">
        <v>801</v>
      </c>
      <c r="C20" s="279">
        <v>16423</v>
      </c>
      <c r="D20" s="279">
        <v>15834</v>
      </c>
      <c r="E20" s="279">
        <v>15977</v>
      </c>
      <c r="F20" s="279">
        <v>15880.67546842</v>
      </c>
      <c r="G20" s="279">
        <v>1614</v>
      </c>
      <c r="H20" s="279">
        <v>1468</v>
      </c>
      <c r="I20" s="279">
        <v>1408</v>
      </c>
      <c r="J20" s="279">
        <v>1361.59828408</v>
      </c>
    </row>
    <row r="21" spans="1:18" ht="11" thickBot="1" x14ac:dyDescent="0.3">
      <c r="A21" s="74">
        <v>14</v>
      </c>
      <c r="B21" s="70" t="s">
        <v>368</v>
      </c>
      <c r="C21" s="275">
        <v>9127</v>
      </c>
      <c r="D21" s="275">
        <v>8373</v>
      </c>
      <c r="E21" s="275">
        <v>6816</v>
      </c>
      <c r="F21" s="275">
        <v>5694.3124529799998</v>
      </c>
      <c r="G21" s="275">
        <v>8687</v>
      </c>
      <c r="H21" s="275">
        <v>7972</v>
      </c>
      <c r="I21" s="275">
        <v>6437</v>
      </c>
      <c r="J21" s="275">
        <v>5334.7335182500001</v>
      </c>
    </row>
    <row r="22" spans="1:18" ht="11" thickBot="1" x14ac:dyDescent="0.3">
      <c r="A22" s="74">
        <v>15</v>
      </c>
      <c r="B22" s="70" t="s">
        <v>369</v>
      </c>
      <c r="C22" s="275">
        <v>31582</v>
      </c>
      <c r="D22" s="275">
        <v>32022</v>
      </c>
      <c r="E22" s="275">
        <v>31398</v>
      </c>
      <c r="F22" s="275">
        <v>31120.219559169997</v>
      </c>
      <c r="G22" s="275">
        <v>18</v>
      </c>
      <c r="H22" s="275">
        <v>20</v>
      </c>
      <c r="I22" s="275">
        <v>21</v>
      </c>
      <c r="J22" s="275">
        <v>643.50336491999997</v>
      </c>
    </row>
    <row r="23" spans="1:18" ht="11" thickBot="1" x14ac:dyDescent="0.3">
      <c r="A23" s="80">
        <v>16</v>
      </c>
      <c r="B23" s="81" t="s">
        <v>370</v>
      </c>
      <c r="C23" s="770"/>
      <c r="D23" s="770"/>
      <c r="E23" s="770"/>
      <c r="F23" s="770"/>
      <c r="G23" s="277">
        <v>35384</v>
      </c>
      <c r="H23" s="277">
        <v>34151</v>
      </c>
      <c r="I23" s="277">
        <v>32214</v>
      </c>
      <c r="J23" s="277">
        <v>31483.996967570001</v>
      </c>
      <c r="K23" s="318"/>
    </row>
    <row r="24" spans="1:18" s="6" customFormat="1" ht="10.5" customHeight="1" thickBot="1" x14ac:dyDescent="0.3">
      <c r="A24" s="747" t="s">
        <v>371</v>
      </c>
      <c r="B24" s="747"/>
      <c r="C24" s="747"/>
      <c r="D24" s="747"/>
      <c r="E24" s="747"/>
      <c r="F24" s="747"/>
      <c r="G24" s="747"/>
      <c r="H24" s="747"/>
      <c r="I24" s="747"/>
      <c r="J24" s="747"/>
    </row>
    <row r="25" spans="1:18" ht="21.5" thickBot="1" x14ac:dyDescent="0.3">
      <c r="A25" s="74">
        <v>17</v>
      </c>
      <c r="B25" s="70" t="s">
        <v>372</v>
      </c>
      <c r="C25" s="275">
        <v>1926</v>
      </c>
      <c r="D25" s="275">
        <v>935</v>
      </c>
      <c r="E25" s="275">
        <v>338</v>
      </c>
      <c r="F25" s="275">
        <v>306.75004124999998</v>
      </c>
      <c r="G25" s="275">
        <v>1618</v>
      </c>
      <c r="H25" s="275">
        <v>609</v>
      </c>
      <c r="I25" s="275">
        <v>0</v>
      </c>
      <c r="J25" s="275">
        <v>0</v>
      </c>
    </row>
    <row r="26" spans="1:18" ht="11" thickBot="1" x14ac:dyDescent="0.3">
      <c r="A26" s="74">
        <v>18</v>
      </c>
      <c r="B26" s="70" t="s">
        <v>373</v>
      </c>
      <c r="C26" s="275">
        <v>4780</v>
      </c>
      <c r="D26" s="275">
        <v>4521</v>
      </c>
      <c r="E26" s="275">
        <v>4289</v>
      </c>
      <c r="F26" s="275">
        <v>3760.7855384999998</v>
      </c>
      <c r="G26" s="275">
        <v>2838</v>
      </c>
      <c r="H26" s="275">
        <v>2663</v>
      </c>
      <c r="I26" s="275">
        <v>2550</v>
      </c>
      <c r="J26" s="275">
        <v>2171.2228500000001</v>
      </c>
    </row>
    <row r="27" spans="1:18" ht="11" thickBot="1" x14ac:dyDescent="0.3">
      <c r="A27" s="74">
        <v>19</v>
      </c>
      <c r="B27" s="70" t="s">
        <v>374</v>
      </c>
      <c r="C27" s="275">
        <v>6122</v>
      </c>
      <c r="D27" s="275">
        <v>6260</v>
      </c>
      <c r="E27" s="275">
        <v>5457</v>
      </c>
      <c r="F27" s="275">
        <v>3250.85575943</v>
      </c>
      <c r="G27" s="275">
        <v>6122</v>
      </c>
      <c r="H27" s="275">
        <v>6260</v>
      </c>
      <c r="I27" s="275">
        <v>5457</v>
      </c>
      <c r="J27" s="275">
        <v>3250.8557594200001</v>
      </c>
    </row>
    <row r="28" spans="1:18" s="28" customFormat="1" ht="53" thickBot="1" x14ac:dyDescent="0.3">
      <c r="A28" s="74" t="s">
        <v>68</v>
      </c>
      <c r="B28" s="70" t="s">
        <v>375</v>
      </c>
      <c r="C28" s="769"/>
      <c r="D28" s="769"/>
      <c r="E28" s="769"/>
      <c r="F28" s="769"/>
      <c r="G28" s="275">
        <v>0</v>
      </c>
      <c r="H28" s="275">
        <v>0</v>
      </c>
      <c r="I28" s="275">
        <v>0</v>
      </c>
      <c r="J28" s="275">
        <v>0</v>
      </c>
    </row>
    <row r="29" spans="1:18" ht="21.5" thickBot="1" x14ac:dyDescent="0.3">
      <c r="A29" s="74" t="s">
        <v>69</v>
      </c>
      <c r="B29" s="26" t="s">
        <v>376</v>
      </c>
      <c r="C29" s="769"/>
      <c r="D29" s="769"/>
      <c r="E29" s="769"/>
      <c r="F29" s="769"/>
      <c r="G29" s="275">
        <v>0</v>
      </c>
      <c r="H29" s="275">
        <v>0</v>
      </c>
      <c r="I29" s="275">
        <v>0</v>
      </c>
      <c r="J29" s="275">
        <v>0</v>
      </c>
    </row>
    <row r="30" spans="1:18" ht="11" thickBot="1" x14ac:dyDescent="0.3">
      <c r="A30" s="80">
        <v>20</v>
      </c>
      <c r="B30" s="81" t="s">
        <v>377</v>
      </c>
      <c r="C30" s="277">
        <v>12828</v>
      </c>
      <c r="D30" s="277">
        <v>11716</v>
      </c>
      <c r="E30" s="277">
        <v>10084</v>
      </c>
      <c r="F30" s="277">
        <v>7318.3913391800006</v>
      </c>
      <c r="G30" s="277">
        <v>10578</v>
      </c>
      <c r="H30" s="277">
        <v>9532</v>
      </c>
      <c r="I30" s="277">
        <v>8007</v>
      </c>
      <c r="J30" s="277">
        <v>5422.0786094200002</v>
      </c>
    </row>
    <row r="31" spans="1:18" s="28" customFormat="1" ht="17" customHeight="1" thickBot="1" x14ac:dyDescent="0.3">
      <c r="A31" s="84" t="s">
        <v>7</v>
      </c>
      <c r="B31" s="85" t="s">
        <v>378</v>
      </c>
      <c r="C31" s="275">
        <v>0</v>
      </c>
      <c r="D31" s="275">
        <v>0</v>
      </c>
      <c r="E31" s="275">
        <v>0</v>
      </c>
      <c r="F31" s="275">
        <v>0</v>
      </c>
      <c r="G31" s="275">
        <v>0</v>
      </c>
      <c r="H31" s="275">
        <v>0</v>
      </c>
      <c r="I31" s="275">
        <v>0</v>
      </c>
      <c r="J31" s="275">
        <v>0</v>
      </c>
    </row>
    <row r="32" spans="1:18" s="28" customFormat="1" ht="17" customHeight="1" thickBot="1" x14ac:dyDescent="0.3">
      <c r="A32" s="84" t="s">
        <v>8</v>
      </c>
      <c r="B32" s="85" t="s">
        <v>379</v>
      </c>
      <c r="C32" s="275">
        <v>0</v>
      </c>
      <c r="D32" s="275">
        <v>0</v>
      </c>
      <c r="E32" s="275">
        <v>0</v>
      </c>
      <c r="F32" s="275">
        <v>0</v>
      </c>
      <c r="G32" s="275">
        <v>0</v>
      </c>
      <c r="H32" s="275">
        <v>0</v>
      </c>
      <c r="I32" s="275">
        <v>0</v>
      </c>
      <c r="J32" s="275">
        <v>0</v>
      </c>
    </row>
    <row r="33" spans="1:10" s="28" customFormat="1" ht="17" customHeight="1" thickBot="1" x14ac:dyDescent="0.3">
      <c r="A33" s="74" t="s">
        <v>9</v>
      </c>
      <c r="B33" s="70" t="s">
        <v>380</v>
      </c>
      <c r="C33" s="275">
        <v>12828</v>
      </c>
      <c r="D33" s="275">
        <v>11716</v>
      </c>
      <c r="E33" s="275">
        <v>10084</v>
      </c>
      <c r="F33" s="275">
        <v>7318.3913391699998</v>
      </c>
      <c r="G33" s="275">
        <v>10577</v>
      </c>
      <c r="H33" s="275">
        <v>9533</v>
      </c>
      <c r="I33" s="275">
        <v>8007</v>
      </c>
      <c r="J33" s="275">
        <v>5422.0786094200002</v>
      </c>
    </row>
    <row r="34" spans="1:10" s="6" customFormat="1" ht="11" customHeight="1" thickBot="1" x14ac:dyDescent="0.3">
      <c r="A34" s="761" t="s">
        <v>381</v>
      </c>
      <c r="B34" s="761"/>
      <c r="C34" s="761"/>
      <c r="D34" s="761"/>
      <c r="E34" s="761"/>
      <c r="F34" s="761"/>
      <c r="G34" s="761"/>
      <c r="H34" s="761"/>
      <c r="I34" s="761"/>
      <c r="J34" s="761"/>
    </row>
    <row r="35" spans="1:10" ht="11" thickBot="1" x14ac:dyDescent="0.3">
      <c r="A35" s="82" t="s">
        <v>70</v>
      </c>
      <c r="B35" s="83" t="s">
        <v>382</v>
      </c>
      <c r="C35" s="771"/>
      <c r="D35" s="771"/>
      <c r="E35" s="771"/>
      <c r="F35" s="771"/>
      <c r="G35" s="275">
        <v>33751</v>
      </c>
      <c r="H35" s="275">
        <v>34487</v>
      </c>
      <c r="I35" s="275">
        <v>38304</v>
      </c>
      <c r="J35" s="275">
        <v>44683.475168249999</v>
      </c>
    </row>
    <row r="36" spans="1:10" ht="11" thickBot="1" x14ac:dyDescent="0.3">
      <c r="A36" s="82">
        <v>22</v>
      </c>
      <c r="B36" s="83" t="s">
        <v>383</v>
      </c>
      <c r="C36" s="771"/>
      <c r="D36" s="771"/>
      <c r="E36" s="771"/>
      <c r="F36" s="771"/>
      <c r="G36" s="275">
        <v>24807</v>
      </c>
      <c r="H36" s="275">
        <v>24619</v>
      </c>
      <c r="I36" s="275">
        <v>24207</v>
      </c>
      <c r="J36" s="275">
        <v>26061.918358169998</v>
      </c>
    </row>
    <row r="37" spans="1:10" ht="11" thickBot="1" x14ac:dyDescent="0.3">
      <c r="A37" s="280">
        <v>23</v>
      </c>
      <c r="B37" s="281" t="s">
        <v>384</v>
      </c>
      <c r="C37" s="766"/>
      <c r="D37" s="766"/>
      <c r="E37" s="766"/>
      <c r="F37" s="766"/>
      <c r="G37" s="281">
        <v>1.36</v>
      </c>
      <c r="H37" s="282">
        <v>1.4</v>
      </c>
      <c r="I37" s="281">
        <v>1.58</v>
      </c>
      <c r="J37" s="282">
        <v>1.73</v>
      </c>
    </row>
    <row r="39" spans="1:10" x14ac:dyDescent="0.25">
      <c r="A39" s="76"/>
    </row>
  </sheetData>
  <sheetProtection password="C98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zoomScaleNormal="100" workbookViewId="0">
      <selection activeCell="K4" sqref="K4"/>
    </sheetView>
  </sheetViews>
  <sheetFormatPr defaultColWidth="9.1796875" defaultRowHeight="10.5" x14ac:dyDescent="0.25"/>
  <cols>
    <col min="1" max="1" width="5.6328125" style="30" customWidth="1"/>
    <col min="2" max="2" width="39.26953125" style="1" customWidth="1"/>
    <col min="3" max="7" width="12.1796875" style="1" customWidth="1"/>
    <col min="8" max="12" width="12.1796875" style="448" customWidth="1"/>
    <col min="13" max="13" width="7" style="1" customWidth="1"/>
    <col min="14" max="14" width="9.1796875" style="1"/>
    <col min="15" max="15" width="14" style="1" customWidth="1"/>
    <col min="16" max="16384" width="9.1796875" style="1"/>
  </cols>
  <sheetData>
    <row r="1" spans="1:15" ht="14.5" customHeight="1" x14ac:dyDescent="0.25">
      <c r="A1" s="754" t="s">
        <v>390</v>
      </c>
      <c r="B1" s="754"/>
      <c r="C1" s="754"/>
      <c r="D1" s="754"/>
      <c r="E1" s="754"/>
      <c r="F1" s="754"/>
      <c r="G1" s="754"/>
      <c r="H1" s="474"/>
      <c r="I1" s="261" t="s">
        <v>655</v>
      </c>
      <c r="J1" s="474"/>
      <c r="K1" s="474"/>
      <c r="L1" s="474"/>
      <c r="O1" s="748"/>
    </row>
    <row r="2" spans="1:15" ht="11" customHeight="1" thickBot="1" x14ac:dyDescent="0.3">
      <c r="A2" s="774"/>
      <c r="B2" s="774"/>
      <c r="C2" s="88" t="s">
        <v>0</v>
      </c>
      <c r="D2" s="88" t="s">
        <v>1</v>
      </c>
      <c r="E2" s="88" t="s">
        <v>2</v>
      </c>
      <c r="F2" s="88" t="s">
        <v>3</v>
      </c>
      <c r="G2" s="77" t="s">
        <v>4</v>
      </c>
      <c r="H2" s="475"/>
      <c r="J2" s="475"/>
      <c r="K2" s="475"/>
      <c r="L2" s="475"/>
      <c r="O2" s="748"/>
    </row>
    <row r="3" spans="1:15" ht="15.75" customHeight="1" thickBot="1" x14ac:dyDescent="0.3">
      <c r="A3" s="774"/>
      <c r="B3" s="774"/>
      <c r="C3" s="776" t="s">
        <v>385</v>
      </c>
      <c r="D3" s="776"/>
      <c r="E3" s="776"/>
      <c r="F3" s="776"/>
      <c r="G3" s="772" t="s">
        <v>386</v>
      </c>
      <c r="H3" s="476"/>
      <c r="I3" s="476"/>
      <c r="J3" s="476"/>
      <c r="K3" s="476"/>
      <c r="L3" s="476"/>
      <c r="O3" s="748"/>
    </row>
    <row r="4" spans="1:15" ht="21.5" customHeight="1" thickBot="1" x14ac:dyDescent="0.3">
      <c r="A4" s="775"/>
      <c r="B4" s="775"/>
      <c r="C4" s="127" t="s">
        <v>387</v>
      </c>
      <c r="D4" s="127" t="s">
        <v>388</v>
      </c>
      <c r="E4" s="127" t="s">
        <v>806</v>
      </c>
      <c r="F4" s="127" t="s">
        <v>389</v>
      </c>
      <c r="G4" s="773"/>
      <c r="H4" s="476"/>
      <c r="I4" s="476"/>
      <c r="J4" s="476"/>
      <c r="K4" s="476"/>
      <c r="L4" s="476"/>
      <c r="O4" s="748"/>
    </row>
    <row r="5" spans="1:15" s="6" customFormat="1" ht="11" thickBot="1" x14ac:dyDescent="0.3">
      <c r="A5" s="460" t="s">
        <v>391</v>
      </c>
      <c r="B5" s="500"/>
      <c r="C5" s="501"/>
      <c r="D5" s="501"/>
      <c r="E5" s="501"/>
      <c r="F5" s="501"/>
      <c r="G5" s="501"/>
      <c r="H5" s="473"/>
      <c r="I5" s="473"/>
      <c r="J5" s="473"/>
      <c r="K5" s="473"/>
      <c r="L5" s="473"/>
      <c r="O5" s="748"/>
    </row>
    <row r="6" spans="1:15" ht="11" thickBot="1" x14ac:dyDescent="0.3">
      <c r="A6" s="101">
        <v>1</v>
      </c>
      <c r="B6" s="103" t="s">
        <v>392</v>
      </c>
      <c r="C6" s="463">
        <v>16407.3</v>
      </c>
      <c r="D6" s="362">
        <v>0</v>
      </c>
      <c r="E6" s="362">
        <v>0</v>
      </c>
      <c r="F6" s="462">
        <v>1647.3</v>
      </c>
      <c r="G6" s="462">
        <v>18054.599999999999</v>
      </c>
      <c r="H6" s="473"/>
      <c r="I6" s="473"/>
      <c r="J6" s="473"/>
      <c r="K6" s="473"/>
      <c r="L6" s="473"/>
      <c r="O6" s="748"/>
    </row>
    <row r="7" spans="1:15" ht="11" thickBot="1" x14ac:dyDescent="0.3">
      <c r="A7" s="94">
        <v>2</v>
      </c>
      <c r="B7" s="98" t="s">
        <v>393</v>
      </c>
      <c r="C7" s="464">
        <v>16407.3</v>
      </c>
      <c r="D7" s="464">
        <v>0</v>
      </c>
      <c r="E7" s="464">
        <v>0</v>
      </c>
      <c r="F7" s="465">
        <v>1647.3</v>
      </c>
      <c r="G7" s="465">
        <v>18054.599999999999</v>
      </c>
      <c r="H7" s="477"/>
      <c r="I7" s="477"/>
      <c r="J7" s="477"/>
      <c r="K7" s="477"/>
      <c r="L7" s="477"/>
      <c r="O7" s="748"/>
    </row>
    <row r="8" spans="1:15" ht="11" thickBot="1" x14ac:dyDescent="0.3">
      <c r="A8" s="93">
        <v>3</v>
      </c>
      <c r="B8" s="99" t="s">
        <v>394</v>
      </c>
      <c r="C8" s="488"/>
      <c r="D8" s="466">
        <v>0</v>
      </c>
      <c r="E8" s="466">
        <v>0</v>
      </c>
      <c r="F8" s="361">
        <v>0</v>
      </c>
      <c r="G8" s="361">
        <v>0</v>
      </c>
      <c r="H8" s="478"/>
      <c r="I8" s="478"/>
      <c r="J8" s="478"/>
      <c r="K8" s="478"/>
      <c r="L8" s="478"/>
      <c r="O8" s="748"/>
    </row>
    <row r="9" spans="1:15" ht="11" thickBot="1" x14ac:dyDescent="0.3">
      <c r="A9" s="93">
        <v>4</v>
      </c>
      <c r="B9" s="103" t="s">
        <v>395</v>
      </c>
      <c r="C9" s="489"/>
      <c r="D9" s="362">
        <v>157166.6</v>
      </c>
      <c r="E9" s="362">
        <v>3074.8</v>
      </c>
      <c r="F9" s="362">
        <v>38.299999999999997</v>
      </c>
      <c r="G9" s="362">
        <v>149198.39999999999</v>
      </c>
      <c r="H9" s="473"/>
      <c r="I9" s="473"/>
      <c r="J9" s="473"/>
      <c r="K9" s="473"/>
      <c r="L9" s="473"/>
    </row>
    <row r="10" spans="1:15" ht="11" thickBot="1" x14ac:dyDescent="0.3">
      <c r="A10" s="93">
        <v>5</v>
      </c>
      <c r="B10" s="99" t="s">
        <v>363</v>
      </c>
      <c r="C10" s="488"/>
      <c r="D10" s="361">
        <v>96742.3</v>
      </c>
      <c r="E10" s="361">
        <v>2114.4</v>
      </c>
      <c r="F10" s="361">
        <v>10.9</v>
      </c>
      <c r="G10" s="361">
        <v>93924.800000000003</v>
      </c>
      <c r="H10" s="479"/>
      <c r="I10" s="479"/>
      <c r="J10" s="479"/>
      <c r="K10" s="479"/>
      <c r="L10" s="479"/>
    </row>
    <row r="11" spans="1:15" ht="11" thickBot="1" x14ac:dyDescent="0.3">
      <c r="A11" s="93">
        <v>6</v>
      </c>
      <c r="B11" s="99" t="s">
        <v>364</v>
      </c>
      <c r="C11" s="488"/>
      <c r="D11" s="361">
        <v>60424.3</v>
      </c>
      <c r="E11" s="361">
        <v>960.4</v>
      </c>
      <c r="F11" s="361">
        <v>27.4</v>
      </c>
      <c r="G11" s="361">
        <v>55273.599999999999</v>
      </c>
      <c r="H11" s="479"/>
      <c r="I11" s="479"/>
      <c r="J11" s="479"/>
      <c r="K11" s="479"/>
      <c r="L11" s="479"/>
    </row>
    <row r="12" spans="1:15" ht="11" thickBot="1" x14ac:dyDescent="0.3">
      <c r="A12" s="93">
        <v>7</v>
      </c>
      <c r="B12" s="103" t="s">
        <v>396</v>
      </c>
      <c r="C12" s="489"/>
      <c r="D12" s="362">
        <v>31699.5</v>
      </c>
      <c r="E12" s="362">
        <v>818.6</v>
      </c>
      <c r="F12" s="362">
        <v>3581.3</v>
      </c>
      <c r="G12" s="362">
        <v>17959.8</v>
      </c>
      <c r="H12" s="473"/>
      <c r="I12" s="473"/>
      <c r="J12" s="473"/>
      <c r="K12" s="473"/>
      <c r="L12" s="473"/>
    </row>
    <row r="13" spans="1:15" ht="11" thickBot="1" x14ac:dyDescent="0.3">
      <c r="A13" s="93">
        <v>8</v>
      </c>
      <c r="B13" s="99" t="s">
        <v>397</v>
      </c>
      <c r="C13" s="488"/>
      <c r="D13" s="361">
        <v>11757</v>
      </c>
      <c r="E13" s="361">
        <v>0</v>
      </c>
      <c r="F13" s="361">
        <v>0</v>
      </c>
      <c r="G13" s="361">
        <v>5878.5</v>
      </c>
      <c r="H13" s="479"/>
      <c r="I13" s="479"/>
      <c r="J13" s="479"/>
      <c r="K13" s="479"/>
      <c r="L13" s="479"/>
    </row>
    <row r="14" spans="1:15" ht="11" thickBot="1" x14ac:dyDescent="0.3">
      <c r="A14" s="93">
        <v>9</v>
      </c>
      <c r="B14" s="99" t="s">
        <v>398</v>
      </c>
      <c r="C14" s="488"/>
      <c r="D14" s="361">
        <v>19942.5</v>
      </c>
      <c r="E14" s="361">
        <v>818.6</v>
      </c>
      <c r="F14" s="361">
        <v>3581.3</v>
      </c>
      <c r="G14" s="361">
        <v>12081.3</v>
      </c>
      <c r="H14" s="479"/>
      <c r="I14" s="479"/>
      <c r="J14" s="479"/>
      <c r="K14" s="479"/>
      <c r="L14" s="479"/>
    </row>
    <row r="15" spans="1:15" ht="11" thickBot="1" x14ac:dyDescent="0.3">
      <c r="A15" s="93">
        <v>10</v>
      </c>
      <c r="B15" s="103" t="s">
        <v>399</v>
      </c>
      <c r="C15" s="489"/>
      <c r="D15" s="362">
        <v>0</v>
      </c>
      <c r="E15" s="362">
        <v>0</v>
      </c>
      <c r="F15" s="362">
        <v>0</v>
      </c>
      <c r="G15" s="362">
        <v>0</v>
      </c>
      <c r="H15" s="479"/>
      <c r="I15" s="479"/>
      <c r="J15" s="479"/>
      <c r="K15" s="479"/>
      <c r="L15" s="479"/>
    </row>
    <row r="16" spans="1:15" ht="11" thickBot="1" x14ac:dyDescent="0.3">
      <c r="A16" s="94">
        <v>11</v>
      </c>
      <c r="B16" s="104" t="s">
        <v>400</v>
      </c>
      <c r="C16" s="467">
        <v>850.9</v>
      </c>
      <c r="D16" s="467">
        <v>9206.5</v>
      </c>
      <c r="E16" s="467">
        <v>948.9</v>
      </c>
      <c r="F16" s="467">
        <v>1014.6</v>
      </c>
      <c r="G16" s="467">
        <v>1488.9</v>
      </c>
      <c r="H16" s="473"/>
      <c r="I16" s="473"/>
      <c r="J16" s="473"/>
      <c r="K16" s="473"/>
      <c r="L16" s="473"/>
    </row>
    <row r="17" spans="1:12" ht="21.5" thickBot="1" x14ac:dyDescent="0.3">
      <c r="A17" s="94">
        <v>12</v>
      </c>
      <c r="B17" s="99" t="s">
        <v>401</v>
      </c>
      <c r="C17" s="486">
        <v>850.9</v>
      </c>
      <c r="D17" s="490"/>
      <c r="E17" s="490"/>
      <c r="F17" s="490"/>
      <c r="G17" s="490"/>
      <c r="H17" s="479"/>
      <c r="I17" s="479"/>
      <c r="J17" s="479"/>
      <c r="K17" s="479"/>
      <c r="L17" s="479"/>
    </row>
    <row r="18" spans="1:12" ht="21.5" thickBot="1" x14ac:dyDescent="0.3">
      <c r="A18" s="93">
        <v>13</v>
      </c>
      <c r="B18" s="99" t="s">
        <v>402</v>
      </c>
      <c r="C18" s="489"/>
      <c r="D18" s="361">
        <v>9206.5</v>
      </c>
      <c r="E18" s="361">
        <v>948.9</v>
      </c>
      <c r="F18" s="361">
        <v>1014.6</v>
      </c>
      <c r="G18" s="361">
        <v>1488.9</v>
      </c>
      <c r="H18" s="479"/>
      <c r="I18" s="479"/>
      <c r="J18" s="479"/>
      <c r="K18" s="479"/>
      <c r="L18" s="479"/>
    </row>
    <row r="19" spans="1:12" ht="11" thickBot="1" x14ac:dyDescent="0.3">
      <c r="A19" s="91">
        <v>14</v>
      </c>
      <c r="B19" s="92" t="s">
        <v>403</v>
      </c>
      <c r="C19" s="489"/>
      <c r="D19" s="491"/>
      <c r="E19" s="491"/>
      <c r="F19" s="491"/>
      <c r="G19" s="468">
        <v>186701.7</v>
      </c>
      <c r="H19" s="480"/>
      <c r="I19" s="480"/>
      <c r="J19" s="480"/>
      <c r="K19" s="480"/>
      <c r="L19" s="480"/>
    </row>
    <row r="20" spans="1:12" s="6" customFormat="1" ht="13" customHeight="1" thickBot="1" x14ac:dyDescent="0.3">
      <c r="A20" s="460" t="s">
        <v>404</v>
      </c>
      <c r="B20" s="461"/>
      <c r="C20" s="469"/>
      <c r="D20" s="469"/>
      <c r="E20" s="469"/>
      <c r="F20" s="469"/>
      <c r="G20" s="469"/>
      <c r="H20" s="479"/>
      <c r="I20" s="479"/>
      <c r="J20" s="479"/>
      <c r="K20" s="479"/>
      <c r="L20" s="479"/>
    </row>
    <row r="21" spans="1:12" ht="11" thickBot="1" x14ac:dyDescent="0.3">
      <c r="A21" s="96">
        <v>15</v>
      </c>
      <c r="B21" s="103" t="s">
        <v>360</v>
      </c>
      <c r="C21" s="491"/>
      <c r="D21" s="491"/>
      <c r="E21" s="491"/>
      <c r="F21" s="491"/>
      <c r="G21" s="362">
        <v>2469.1</v>
      </c>
      <c r="H21" s="479"/>
      <c r="I21" s="479"/>
      <c r="J21" s="479"/>
      <c r="K21" s="479"/>
      <c r="L21" s="479"/>
    </row>
    <row r="22" spans="1:12" ht="32" thickBot="1" x14ac:dyDescent="0.3">
      <c r="A22" s="96" t="s">
        <v>71</v>
      </c>
      <c r="B22" s="103" t="s">
        <v>405</v>
      </c>
      <c r="C22" s="489"/>
      <c r="D22" s="362">
        <v>7.3</v>
      </c>
      <c r="E22" s="362">
        <v>6.2</v>
      </c>
      <c r="F22" s="362">
        <v>426.5</v>
      </c>
      <c r="G22" s="362">
        <v>374</v>
      </c>
      <c r="H22" s="479"/>
      <c r="I22" s="479"/>
      <c r="J22" s="479"/>
      <c r="K22" s="479"/>
      <c r="L22" s="479"/>
    </row>
    <row r="23" spans="1:12" ht="21.5" thickBot="1" x14ac:dyDescent="0.3">
      <c r="A23" s="96">
        <v>16</v>
      </c>
      <c r="B23" s="103" t="s">
        <v>406</v>
      </c>
      <c r="C23" s="489"/>
      <c r="D23" s="362">
        <v>0</v>
      </c>
      <c r="E23" s="362">
        <v>0</v>
      </c>
      <c r="F23" s="362">
        <v>0</v>
      </c>
      <c r="G23" s="362">
        <v>0</v>
      </c>
      <c r="H23" s="479"/>
      <c r="I23" s="479"/>
      <c r="J23" s="479"/>
      <c r="K23" s="479"/>
      <c r="L23" s="479"/>
    </row>
    <row r="24" spans="1:12" ht="11" thickBot="1" x14ac:dyDescent="0.3">
      <c r="A24" s="107">
        <v>17</v>
      </c>
      <c r="B24" s="104" t="s">
        <v>407</v>
      </c>
      <c r="C24" s="492"/>
      <c r="D24" s="467">
        <v>34661.199999999997</v>
      </c>
      <c r="E24" s="467">
        <v>10990.2</v>
      </c>
      <c r="F24" s="467">
        <v>111150.2</v>
      </c>
      <c r="G24" s="467">
        <v>107351.4</v>
      </c>
      <c r="H24" s="479"/>
      <c r="I24" s="479"/>
      <c r="J24" s="479"/>
      <c r="K24" s="479"/>
      <c r="L24" s="479"/>
    </row>
    <row r="25" spans="1:12" ht="42.5" thickBot="1" x14ac:dyDescent="0.3">
      <c r="A25" s="93">
        <v>18</v>
      </c>
      <c r="B25" s="105" t="s">
        <v>408</v>
      </c>
      <c r="C25" s="488"/>
      <c r="D25" s="436">
        <v>0</v>
      </c>
      <c r="E25" s="436">
        <v>0</v>
      </c>
      <c r="F25" s="436">
        <v>477.7</v>
      </c>
      <c r="G25" s="436">
        <v>477.7</v>
      </c>
      <c r="H25" s="477"/>
      <c r="I25" s="477"/>
      <c r="J25" s="477"/>
      <c r="K25" s="477"/>
      <c r="L25" s="477"/>
    </row>
    <row r="26" spans="1:12" ht="42.5" thickBot="1" x14ac:dyDescent="0.3">
      <c r="A26" s="93">
        <v>19</v>
      </c>
      <c r="B26" s="105" t="s">
        <v>409</v>
      </c>
      <c r="C26" s="488"/>
      <c r="D26" s="436">
        <v>3207.9</v>
      </c>
      <c r="E26" s="436">
        <v>546.1</v>
      </c>
      <c r="F26" s="436">
        <v>7932.8</v>
      </c>
      <c r="G26" s="436">
        <v>8526.6</v>
      </c>
      <c r="H26" s="477"/>
      <c r="I26" s="477"/>
      <c r="J26" s="477"/>
      <c r="K26" s="477"/>
      <c r="L26" s="477"/>
    </row>
    <row r="27" spans="1:12" ht="42.5" thickBot="1" x14ac:dyDescent="0.3">
      <c r="A27" s="93">
        <v>20</v>
      </c>
      <c r="B27" s="105" t="s">
        <v>410</v>
      </c>
      <c r="C27" s="488"/>
      <c r="D27" s="436">
        <v>25608.799999999999</v>
      </c>
      <c r="E27" s="436">
        <v>7661.2</v>
      </c>
      <c r="F27" s="436">
        <v>44942.6</v>
      </c>
      <c r="G27" s="436">
        <v>54560.9</v>
      </c>
      <c r="H27" s="477"/>
      <c r="I27" s="477"/>
      <c r="J27" s="477"/>
      <c r="K27" s="477"/>
      <c r="L27" s="477"/>
    </row>
    <row r="28" spans="1:12" ht="21.5" thickBot="1" x14ac:dyDescent="0.3">
      <c r="A28" s="93">
        <v>21</v>
      </c>
      <c r="B28" s="106" t="s">
        <v>411</v>
      </c>
      <c r="C28" s="488"/>
      <c r="D28" s="436">
        <v>48.2</v>
      </c>
      <c r="E28" s="436">
        <v>68.5</v>
      </c>
      <c r="F28" s="436">
        <v>1376.9</v>
      </c>
      <c r="G28" s="436">
        <v>953.3</v>
      </c>
      <c r="H28" s="477"/>
      <c r="I28" s="477"/>
      <c r="J28" s="477"/>
      <c r="K28" s="477"/>
      <c r="L28" s="477"/>
    </row>
    <row r="29" spans="1:12" ht="11" thickBot="1" x14ac:dyDescent="0.3">
      <c r="A29" s="94">
        <v>22</v>
      </c>
      <c r="B29" s="98" t="s">
        <v>412</v>
      </c>
      <c r="C29" s="488"/>
      <c r="D29" s="465">
        <v>745.9</v>
      </c>
      <c r="E29" s="465">
        <v>503.3</v>
      </c>
      <c r="F29" s="465">
        <v>53525.8</v>
      </c>
      <c r="G29" s="465">
        <v>37907.699999999997</v>
      </c>
      <c r="H29" s="477"/>
      <c r="I29" s="477"/>
      <c r="J29" s="477"/>
      <c r="K29" s="477"/>
      <c r="L29" s="477"/>
    </row>
    <row r="30" spans="1:12" ht="21.5" thickBot="1" x14ac:dyDescent="0.3">
      <c r="A30" s="93">
        <v>23</v>
      </c>
      <c r="B30" s="106" t="s">
        <v>411</v>
      </c>
      <c r="C30" s="488"/>
      <c r="D30" s="436">
        <v>367.4</v>
      </c>
      <c r="E30" s="436">
        <v>384.6</v>
      </c>
      <c r="F30" s="436">
        <v>41069.1</v>
      </c>
      <c r="G30" s="436">
        <v>27070.9</v>
      </c>
      <c r="H30" s="477"/>
      <c r="I30" s="477"/>
      <c r="J30" s="477"/>
      <c r="K30" s="477"/>
      <c r="L30" s="477"/>
    </row>
    <row r="31" spans="1:12" ht="42.5" thickBot="1" x14ac:dyDescent="0.3">
      <c r="A31" s="93">
        <v>24</v>
      </c>
      <c r="B31" s="99" t="s">
        <v>413</v>
      </c>
      <c r="C31" s="488"/>
      <c r="D31" s="436">
        <v>5098.6000000000004</v>
      </c>
      <c r="E31" s="436">
        <v>2279.6</v>
      </c>
      <c r="F31" s="436">
        <v>4271.3</v>
      </c>
      <c r="G31" s="436">
        <v>5878.5</v>
      </c>
      <c r="H31" s="477"/>
      <c r="I31" s="477"/>
      <c r="J31" s="477"/>
      <c r="K31" s="477"/>
      <c r="L31" s="477"/>
    </row>
    <row r="32" spans="1:12" ht="11" thickBot="1" x14ac:dyDescent="0.3">
      <c r="A32" s="96">
        <v>25</v>
      </c>
      <c r="B32" s="103" t="s">
        <v>414</v>
      </c>
      <c r="C32" s="489"/>
      <c r="D32" s="362">
        <v>0</v>
      </c>
      <c r="E32" s="362">
        <v>0</v>
      </c>
      <c r="F32" s="362">
        <v>0</v>
      </c>
      <c r="G32" s="362">
        <v>0</v>
      </c>
      <c r="H32" s="479"/>
      <c r="I32" s="479"/>
      <c r="J32" s="479"/>
      <c r="K32" s="479"/>
      <c r="L32" s="479"/>
    </row>
    <row r="33" spans="1:12" ht="11" thickBot="1" x14ac:dyDescent="0.3">
      <c r="A33" s="96">
        <v>26</v>
      </c>
      <c r="B33" s="103" t="s">
        <v>415</v>
      </c>
      <c r="C33" s="470">
        <v>0</v>
      </c>
      <c r="D33" s="470">
        <v>12496.3</v>
      </c>
      <c r="E33" s="470">
        <v>1255.0999999999999</v>
      </c>
      <c r="F33" s="470">
        <v>5924.3</v>
      </c>
      <c r="G33" s="470">
        <v>8610.7000000000007</v>
      </c>
      <c r="H33" s="481"/>
      <c r="I33" s="481"/>
      <c r="J33" s="481"/>
      <c r="K33" s="481"/>
      <c r="L33" s="481"/>
    </row>
    <row r="34" spans="1:12" ht="11" thickBot="1" x14ac:dyDescent="0.3">
      <c r="A34" s="93">
        <v>27</v>
      </c>
      <c r="B34" s="89" t="s">
        <v>416</v>
      </c>
      <c r="C34" s="488"/>
      <c r="D34" s="488"/>
      <c r="E34" s="488"/>
      <c r="F34" s="436">
        <v>0</v>
      </c>
      <c r="G34" s="436">
        <v>0</v>
      </c>
      <c r="H34" s="482"/>
      <c r="I34" s="482"/>
      <c r="J34" s="482"/>
      <c r="K34" s="482"/>
      <c r="L34" s="482"/>
    </row>
    <row r="35" spans="1:12" ht="42.5" thickBot="1" x14ac:dyDescent="0.3">
      <c r="A35" s="93">
        <v>28</v>
      </c>
      <c r="B35" s="89" t="s">
        <v>417</v>
      </c>
      <c r="C35" s="488"/>
      <c r="D35" s="436">
        <v>0</v>
      </c>
      <c r="E35" s="436">
        <v>0</v>
      </c>
      <c r="F35" s="436">
        <v>768.6</v>
      </c>
      <c r="G35" s="436">
        <v>653.29999999999995</v>
      </c>
      <c r="H35" s="483"/>
      <c r="I35" s="483"/>
      <c r="J35" s="483"/>
      <c r="K35" s="483"/>
      <c r="L35" s="483"/>
    </row>
    <row r="36" spans="1:12" ht="21.5" thickBot="1" x14ac:dyDescent="0.3">
      <c r="A36" s="93">
        <v>29</v>
      </c>
      <c r="B36" s="89" t="s">
        <v>418</v>
      </c>
      <c r="C36" s="488"/>
      <c r="D36" s="436">
        <v>327.60000000000002</v>
      </c>
      <c r="E36" s="436">
        <v>0</v>
      </c>
      <c r="F36" s="436">
        <v>0</v>
      </c>
      <c r="G36" s="436">
        <v>327.60000000000002</v>
      </c>
      <c r="H36" s="483"/>
      <c r="I36" s="483"/>
      <c r="J36" s="483"/>
      <c r="K36" s="483"/>
      <c r="L36" s="483"/>
    </row>
    <row r="37" spans="1:12" ht="32" thickBot="1" x14ac:dyDescent="0.3">
      <c r="A37" s="93">
        <v>30</v>
      </c>
      <c r="B37" s="89" t="s">
        <v>419</v>
      </c>
      <c r="C37" s="488"/>
      <c r="D37" s="436">
        <v>1231.4000000000001</v>
      </c>
      <c r="E37" s="436">
        <v>0</v>
      </c>
      <c r="F37" s="436">
        <v>0</v>
      </c>
      <c r="G37" s="436">
        <v>61.6</v>
      </c>
      <c r="H37" s="483"/>
      <c r="I37" s="483"/>
      <c r="J37" s="483"/>
      <c r="K37" s="483"/>
      <c r="L37" s="483"/>
    </row>
    <row r="38" spans="1:12" ht="21.5" thickBot="1" x14ac:dyDescent="0.3">
      <c r="A38" s="93">
        <v>31</v>
      </c>
      <c r="B38" s="89" t="s">
        <v>420</v>
      </c>
      <c r="C38" s="488"/>
      <c r="D38" s="436">
        <v>10937.3</v>
      </c>
      <c r="E38" s="436">
        <v>1255.0999999999999</v>
      </c>
      <c r="F38" s="436">
        <v>5155.7</v>
      </c>
      <c r="G38" s="436">
        <v>7568.2</v>
      </c>
      <c r="H38" s="483"/>
      <c r="I38" s="483"/>
      <c r="J38" s="483"/>
      <c r="K38" s="483"/>
      <c r="L38" s="483"/>
    </row>
    <row r="39" spans="1:12" ht="11" thickBot="1" x14ac:dyDescent="0.3">
      <c r="A39" s="96">
        <v>32</v>
      </c>
      <c r="B39" s="103" t="s">
        <v>421</v>
      </c>
      <c r="C39" s="488"/>
      <c r="D39" s="437">
        <v>8322.5</v>
      </c>
      <c r="E39" s="437">
        <v>4878.3999999999996</v>
      </c>
      <c r="F39" s="437">
        <v>19673.3</v>
      </c>
      <c r="G39" s="471">
        <v>1701.7</v>
      </c>
      <c r="H39" s="484"/>
      <c r="I39" s="484"/>
      <c r="J39" s="484"/>
      <c r="K39" s="484"/>
      <c r="L39" s="484"/>
    </row>
    <row r="40" spans="1:12" ht="11" thickBot="1" x14ac:dyDescent="0.3">
      <c r="A40" s="96">
        <v>33</v>
      </c>
      <c r="B40" s="97" t="s">
        <v>138</v>
      </c>
      <c r="C40" s="488"/>
      <c r="D40" s="488"/>
      <c r="E40" s="488"/>
      <c r="F40" s="488"/>
      <c r="G40" s="472">
        <v>120506.9</v>
      </c>
      <c r="H40" s="480"/>
      <c r="I40" s="480"/>
      <c r="J40" s="480"/>
      <c r="K40" s="480"/>
      <c r="L40" s="480"/>
    </row>
    <row r="41" spans="1:12" ht="11" thickBot="1" x14ac:dyDescent="0.3">
      <c r="A41" s="96">
        <v>34</v>
      </c>
      <c r="B41" s="97" t="s">
        <v>139</v>
      </c>
      <c r="C41" s="487"/>
      <c r="D41" s="487"/>
      <c r="E41" s="487"/>
      <c r="F41" s="487"/>
      <c r="G41" s="599">
        <v>154.93</v>
      </c>
      <c r="H41" s="485"/>
      <c r="I41" s="485"/>
      <c r="J41" s="485"/>
      <c r="K41" s="485"/>
      <c r="L41" s="485"/>
    </row>
  </sheetData>
  <sheetProtection password="C980" sheet="1" objects="1" scenarios="1"/>
  <mergeCells count="6">
    <mergeCell ref="O1:O8"/>
    <mergeCell ref="G3:G4"/>
    <mergeCell ref="A1:G1"/>
    <mergeCell ref="A2:B2"/>
    <mergeCell ref="A3:B4"/>
    <mergeCell ref="C3:F3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9"/>
  <sheetViews>
    <sheetView showGridLines="0" zoomScaleNormal="100" workbookViewId="0">
      <selection activeCell="K36" sqref="K36"/>
    </sheetView>
  </sheetViews>
  <sheetFormatPr defaultRowHeight="10.5" x14ac:dyDescent="0.25"/>
  <cols>
    <col min="1" max="1" width="4.54296875" style="30" customWidth="1"/>
    <col min="2" max="2" width="24" style="1" bestFit="1" customWidth="1"/>
    <col min="3" max="14" width="8.7265625" style="1"/>
    <col min="15" max="15" width="10.54296875" style="1" customWidth="1"/>
    <col min="16" max="16" width="10.08984375" style="1" customWidth="1"/>
    <col min="17" max="17" width="11.90625" style="1" customWidth="1"/>
    <col min="18" max="16384" width="8.7265625" style="1"/>
  </cols>
  <sheetData>
    <row r="1" spans="1:21" x14ac:dyDescent="0.25">
      <c r="A1" s="754" t="s">
        <v>450</v>
      </c>
      <c r="B1" s="754"/>
      <c r="C1" s="754"/>
      <c r="D1" s="754"/>
      <c r="E1" s="754"/>
      <c r="F1" s="754"/>
      <c r="G1" s="754"/>
      <c r="H1" s="754"/>
      <c r="I1" s="754"/>
      <c r="J1" s="754"/>
      <c r="K1" s="754"/>
      <c r="L1" s="754"/>
      <c r="M1" s="754"/>
      <c r="N1" s="754"/>
      <c r="O1" s="754"/>
      <c r="P1" s="754"/>
      <c r="Q1" s="754"/>
      <c r="S1" s="261" t="s">
        <v>655</v>
      </c>
    </row>
    <row r="2" spans="1:21" ht="11" thickBot="1" x14ac:dyDescent="0.3">
      <c r="A2" s="109"/>
      <c r="B2" s="87"/>
      <c r="C2" s="162" t="s">
        <v>0</v>
      </c>
      <c r="D2" s="162" t="s">
        <v>1</v>
      </c>
      <c r="E2" s="162" t="s">
        <v>2</v>
      </c>
      <c r="F2" s="162" t="s">
        <v>3</v>
      </c>
      <c r="G2" s="162" t="s">
        <v>4</v>
      </c>
      <c r="H2" s="162" t="s">
        <v>23</v>
      </c>
      <c r="I2" s="162" t="s">
        <v>22</v>
      </c>
      <c r="J2" s="162" t="s">
        <v>24</v>
      </c>
      <c r="K2" s="162" t="s">
        <v>25</v>
      </c>
      <c r="L2" s="162" t="s">
        <v>26</v>
      </c>
      <c r="M2" s="162" t="s">
        <v>27</v>
      </c>
      <c r="N2" s="162" t="s">
        <v>28</v>
      </c>
      <c r="O2" s="162" t="s">
        <v>29</v>
      </c>
      <c r="P2" s="162" t="s">
        <v>72</v>
      </c>
      <c r="Q2" s="162" t="s">
        <v>73</v>
      </c>
    </row>
    <row r="3" spans="1:21" ht="40.5" customHeight="1" thickBot="1" x14ac:dyDescent="0.3">
      <c r="A3" s="109"/>
      <c r="B3" s="87"/>
      <c r="C3" s="776" t="s">
        <v>422</v>
      </c>
      <c r="D3" s="776"/>
      <c r="E3" s="776"/>
      <c r="F3" s="776"/>
      <c r="G3" s="776"/>
      <c r="H3" s="776"/>
      <c r="I3" s="776" t="s">
        <v>423</v>
      </c>
      <c r="J3" s="776"/>
      <c r="K3" s="776"/>
      <c r="L3" s="776"/>
      <c r="M3" s="776"/>
      <c r="N3" s="776"/>
      <c r="O3" s="777" t="s">
        <v>424</v>
      </c>
      <c r="P3" s="776" t="s">
        <v>425</v>
      </c>
      <c r="Q3" s="776"/>
    </row>
    <row r="4" spans="1:21" ht="57.75" customHeight="1" thickBot="1" x14ac:dyDescent="0.3">
      <c r="A4" s="109"/>
      <c r="B4" s="87"/>
      <c r="C4" s="778" t="s">
        <v>426</v>
      </c>
      <c r="D4" s="778"/>
      <c r="E4" s="778"/>
      <c r="F4" s="778" t="s">
        <v>427</v>
      </c>
      <c r="G4" s="778"/>
      <c r="H4" s="778"/>
      <c r="I4" s="778" t="s">
        <v>428</v>
      </c>
      <c r="J4" s="778"/>
      <c r="K4" s="778"/>
      <c r="L4" s="778" t="s">
        <v>429</v>
      </c>
      <c r="M4" s="778"/>
      <c r="N4" s="778"/>
      <c r="O4" s="777"/>
      <c r="P4" s="772" t="s">
        <v>430</v>
      </c>
      <c r="Q4" s="772" t="s">
        <v>431</v>
      </c>
      <c r="R4" s="28"/>
    </row>
    <row r="5" spans="1:21" ht="21.5" thickBot="1" x14ac:dyDescent="0.3">
      <c r="A5" s="110"/>
      <c r="B5" s="95"/>
      <c r="C5" s="108"/>
      <c r="D5" s="127" t="s">
        <v>1017</v>
      </c>
      <c r="E5" s="127" t="s">
        <v>1018</v>
      </c>
      <c r="F5" s="732"/>
      <c r="G5" s="731" t="s">
        <v>1018</v>
      </c>
      <c r="H5" s="731" t="s">
        <v>1019</v>
      </c>
      <c r="I5" s="732"/>
      <c r="J5" s="731" t="s">
        <v>1017</v>
      </c>
      <c r="K5" s="731" t="s">
        <v>1018</v>
      </c>
      <c r="L5" s="732"/>
      <c r="M5" s="731" t="s">
        <v>1018</v>
      </c>
      <c r="N5" s="731" t="s">
        <v>1019</v>
      </c>
      <c r="O5" s="108"/>
      <c r="P5" s="773"/>
      <c r="Q5" s="773"/>
      <c r="R5" s="28"/>
    </row>
    <row r="6" spans="1:21" ht="21.5" thickBot="1" x14ac:dyDescent="0.3">
      <c r="A6" s="113" t="s">
        <v>74</v>
      </c>
      <c r="B6" s="113" t="s">
        <v>432</v>
      </c>
      <c r="C6" s="436">
        <v>1756</v>
      </c>
      <c r="D6" s="436">
        <v>1752.1</v>
      </c>
      <c r="E6" s="436">
        <v>3.9</v>
      </c>
      <c r="F6" s="436">
        <v>0</v>
      </c>
      <c r="G6" s="436">
        <v>0</v>
      </c>
      <c r="H6" s="436">
        <v>0</v>
      </c>
      <c r="I6" s="436">
        <v>-0.1</v>
      </c>
      <c r="J6" s="436">
        <v>0</v>
      </c>
      <c r="K6" s="436">
        <v>-0.1</v>
      </c>
      <c r="L6" s="436">
        <v>0</v>
      </c>
      <c r="M6" s="436">
        <v>0</v>
      </c>
      <c r="N6" s="436">
        <v>0</v>
      </c>
      <c r="O6" s="436">
        <v>0</v>
      </c>
      <c r="P6" s="436">
        <v>0</v>
      </c>
      <c r="Q6" s="436">
        <v>0</v>
      </c>
      <c r="R6" s="276"/>
      <c r="S6" s="276"/>
      <c r="T6" s="276"/>
      <c r="U6" s="276"/>
    </row>
    <row r="7" spans="1:21" ht="11" thickBot="1" x14ac:dyDescent="0.3">
      <c r="A7" s="114" t="s">
        <v>30</v>
      </c>
      <c r="B7" s="97" t="s">
        <v>433</v>
      </c>
      <c r="C7" s="437">
        <v>155745.60000000001</v>
      </c>
      <c r="D7" s="437">
        <v>136072.70000000001</v>
      </c>
      <c r="E7" s="437">
        <v>19672.900000000001</v>
      </c>
      <c r="F7" s="437">
        <v>3581.2</v>
      </c>
      <c r="G7" s="437">
        <v>0</v>
      </c>
      <c r="H7" s="437">
        <v>3581.2</v>
      </c>
      <c r="I7" s="437">
        <v>-1166.4000000000001</v>
      </c>
      <c r="J7" s="437">
        <v>-386.70000000000005</v>
      </c>
      <c r="K7" s="437">
        <v>-779.69999999999993</v>
      </c>
      <c r="L7" s="437">
        <v>-2098.4</v>
      </c>
      <c r="M7" s="437">
        <v>0</v>
      </c>
      <c r="N7" s="437">
        <v>-2098.4</v>
      </c>
      <c r="O7" s="437">
        <v>0</v>
      </c>
      <c r="P7" s="437">
        <v>101331.4</v>
      </c>
      <c r="Q7" s="438">
        <v>735.8</v>
      </c>
      <c r="R7" s="276"/>
      <c r="S7" s="276"/>
      <c r="T7" s="276"/>
      <c r="U7" s="276"/>
    </row>
    <row r="8" spans="1:21" ht="11" thickBot="1" x14ac:dyDescent="0.3">
      <c r="A8" s="115" t="s">
        <v>31</v>
      </c>
      <c r="B8" s="493" t="s">
        <v>434</v>
      </c>
      <c r="C8" s="436">
        <v>0</v>
      </c>
      <c r="D8" s="436">
        <v>0</v>
      </c>
      <c r="E8" s="436">
        <v>0</v>
      </c>
      <c r="F8" s="436">
        <v>0</v>
      </c>
      <c r="G8" s="436">
        <v>0</v>
      </c>
      <c r="H8" s="436">
        <v>0</v>
      </c>
      <c r="I8" s="436">
        <v>0</v>
      </c>
      <c r="J8" s="436">
        <v>0</v>
      </c>
      <c r="K8" s="436">
        <v>0</v>
      </c>
      <c r="L8" s="436">
        <v>0</v>
      </c>
      <c r="M8" s="436">
        <v>0</v>
      </c>
      <c r="N8" s="436">
        <v>0</v>
      </c>
      <c r="O8" s="436">
        <v>0</v>
      </c>
      <c r="P8" s="436">
        <v>0</v>
      </c>
      <c r="Q8" s="436">
        <v>0</v>
      </c>
      <c r="R8" s="276"/>
      <c r="S8" s="276"/>
      <c r="T8" s="276"/>
      <c r="U8" s="276"/>
    </row>
    <row r="9" spans="1:21" ht="21.5" thickBot="1" x14ac:dyDescent="0.3">
      <c r="A9" s="115" t="s">
        <v>75</v>
      </c>
      <c r="B9" s="493" t="s">
        <v>435</v>
      </c>
      <c r="C9" s="436">
        <v>1509.6</v>
      </c>
      <c r="D9" s="436">
        <v>561.6</v>
      </c>
      <c r="E9" s="436">
        <v>948</v>
      </c>
      <c r="F9" s="436">
        <v>0</v>
      </c>
      <c r="G9" s="436">
        <v>0</v>
      </c>
      <c r="H9" s="436">
        <v>0</v>
      </c>
      <c r="I9" s="436">
        <v>-4.7</v>
      </c>
      <c r="J9" s="436">
        <v>-0.3</v>
      </c>
      <c r="K9" s="436">
        <v>-4.4000000000000004</v>
      </c>
      <c r="L9" s="436">
        <v>0</v>
      </c>
      <c r="M9" s="436">
        <v>0</v>
      </c>
      <c r="N9" s="436">
        <v>0</v>
      </c>
      <c r="O9" s="436">
        <v>0</v>
      </c>
      <c r="P9" s="436">
        <v>6.8</v>
      </c>
      <c r="Q9" s="436">
        <v>0</v>
      </c>
      <c r="R9" s="276"/>
      <c r="S9" s="276"/>
      <c r="T9" s="276"/>
      <c r="U9" s="276"/>
    </row>
    <row r="10" spans="1:21" ht="11" thickBot="1" x14ac:dyDescent="0.3">
      <c r="A10" s="115" t="s">
        <v>76</v>
      </c>
      <c r="B10" s="493" t="s">
        <v>436</v>
      </c>
      <c r="C10" s="436">
        <v>4810.3999999999996</v>
      </c>
      <c r="D10" s="436">
        <v>4736.2</v>
      </c>
      <c r="E10" s="436">
        <v>74.2</v>
      </c>
      <c r="F10" s="436">
        <v>0</v>
      </c>
      <c r="G10" s="436">
        <v>0</v>
      </c>
      <c r="H10" s="436">
        <v>0</v>
      </c>
      <c r="I10" s="436">
        <v>-0.2</v>
      </c>
      <c r="J10" s="436">
        <v>-0.2</v>
      </c>
      <c r="K10" s="436">
        <v>0</v>
      </c>
      <c r="L10" s="436">
        <v>0</v>
      </c>
      <c r="M10" s="436">
        <v>0</v>
      </c>
      <c r="N10" s="436">
        <v>0</v>
      </c>
      <c r="O10" s="436">
        <v>0</v>
      </c>
      <c r="P10" s="436">
        <v>0</v>
      </c>
      <c r="Q10" s="436">
        <v>0</v>
      </c>
      <c r="R10" s="276"/>
      <c r="S10" s="276"/>
      <c r="T10" s="276"/>
      <c r="U10" s="276"/>
    </row>
    <row r="11" spans="1:21" ht="11" thickBot="1" x14ac:dyDescent="0.3">
      <c r="A11" s="115" t="s">
        <v>77</v>
      </c>
      <c r="B11" s="493" t="s">
        <v>437</v>
      </c>
      <c r="C11" s="436">
        <v>8800.6</v>
      </c>
      <c r="D11" s="436">
        <v>8239</v>
      </c>
      <c r="E11" s="436">
        <v>561.6</v>
      </c>
      <c r="F11" s="436">
        <v>0</v>
      </c>
      <c r="G11" s="436">
        <v>0</v>
      </c>
      <c r="H11" s="436">
        <v>0</v>
      </c>
      <c r="I11" s="436">
        <v>-20.2</v>
      </c>
      <c r="J11" s="436">
        <v>-16.5</v>
      </c>
      <c r="K11" s="436">
        <v>-3.7</v>
      </c>
      <c r="L11" s="436">
        <v>0</v>
      </c>
      <c r="M11" s="436">
        <v>0</v>
      </c>
      <c r="N11" s="436">
        <v>0</v>
      </c>
      <c r="O11" s="436">
        <v>0</v>
      </c>
      <c r="P11" s="436">
        <v>926.9</v>
      </c>
      <c r="Q11" s="436">
        <v>0</v>
      </c>
      <c r="R11" s="276"/>
      <c r="S11" s="276"/>
      <c r="T11" s="276"/>
      <c r="U11" s="276"/>
    </row>
    <row r="12" spans="1:21" ht="11" thickBot="1" x14ac:dyDescent="0.3">
      <c r="A12" s="115" t="s">
        <v>78</v>
      </c>
      <c r="B12" s="493" t="s">
        <v>438</v>
      </c>
      <c r="C12" s="436">
        <v>66287.100000000006</v>
      </c>
      <c r="D12" s="436">
        <v>56647</v>
      </c>
      <c r="E12" s="436">
        <v>9640.1</v>
      </c>
      <c r="F12" s="436">
        <v>1873.2</v>
      </c>
      <c r="G12" s="436">
        <v>0</v>
      </c>
      <c r="H12" s="436">
        <v>1873.2</v>
      </c>
      <c r="I12" s="436">
        <v>-372.7</v>
      </c>
      <c r="J12" s="436">
        <v>-139.4</v>
      </c>
      <c r="K12" s="436">
        <v>-233.3</v>
      </c>
      <c r="L12" s="436">
        <v>-1078.4000000000001</v>
      </c>
      <c r="M12" s="436">
        <v>0</v>
      </c>
      <c r="N12" s="436">
        <v>-1078.4000000000001</v>
      </c>
      <c r="O12" s="436">
        <v>0</v>
      </c>
      <c r="P12" s="436">
        <v>44323.4</v>
      </c>
      <c r="Q12" s="436">
        <v>453.5</v>
      </c>
      <c r="R12" s="276"/>
      <c r="S12" s="276"/>
      <c r="T12" s="276"/>
      <c r="U12" s="276"/>
    </row>
    <row r="13" spans="1:21" ht="11" thickBot="1" x14ac:dyDescent="0.3">
      <c r="A13" s="116" t="s">
        <v>79</v>
      </c>
      <c r="B13" s="78" t="s">
        <v>439</v>
      </c>
      <c r="C13" s="436">
        <v>41582.199999999997</v>
      </c>
      <c r="D13" s="436">
        <v>35637.1</v>
      </c>
      <c r="E13" s="436">
        <v>5945.1</v>
      </c>
      <c r="F13" s="436">
        <v>1645.8</v>
      </c>
      <c r="G13" s="436">
        <v>0</v>
      </c>
      <c r="H13" s="436">
        <v>1645.8</v>
      </c>
      <c r="I13" s="436">
        <v>-267</v>
      </c>
      <c r="J13" s="436">
        <v>-112.3</v>
      </c>
      <c r="K13" s="436">
        <v>-154.69999999999999</v>
      </c>
      <c r="L13" s="436">
        <v>-956.9</v>
      </c>
      <c r="M13" s="436">
        <v>0</v>
      </c>
      <c r="N13" s="436">
        <v>-956.9</v>
      </c>
      <c r="O13" s="436">
        <v>0</v>
      </c>
      <c r="P13" s="436">
        <v>32857.599999999999</v>
      </c>
      <c r="Q13" s="436">
        <v>395.8</v>
      </c>
      <c r="R13" s="276"/>
      <c r="S13" s="276"/>
      <c r="T13" s="276"/>
      <c r="U13" s="276"/>
    </row>
    <row r="14" spans="1:21" ht="11" thickBot="1" x14ac:dyDescent="0.3">
      <c r="A14" s="115" t="s">
        <v>80</v>
      </c>
      <c r="B14" s="493" t="s">
        <v>440</v>
      </c>
      <c r="C14" s="436">
        <v>74337.899999999994</v>
      </c>
      <c r="D14" s="436">
        <v>65888.899999999994</v>
      </c>
      <c r="E14" s="436">
        <v>8449</v>
      </c>
      <c r="F14" s="436">
        <v>1708</v>
      </c>
      <c r="G14" s="436">
        <v>0</v>
      </c>
      <c r="H14" s="436">
        <v>1708</v>
      </c>
      <c r="I14" s="436">
        <v>-768.6</v>
      </c>
      <c r="J14" s="436">
        <v>-230.3</v>
      </c>
      <c r="K14" s="436">
        <v>-538.29999999999995</v>
      </c>
      <c r="L14" s="436">
        <v>-1020</v>
      </c>
      <c r="M14" s="436">
        <v>0</v>
      </c>
      <c r="N14" s="436">
        <v>-1020</v>
      </c>
      <c r="O14" s="436">
        <v>0</v>
      </c>
      <c r="P14" s="436">
        <v>56074.3</v>
      </c>
      <c r="Q14" s="436">
        <v>282.3</v>
      </c>
      <c r="R14" s="276"/>
      <c r="S14" s="276"/>
      <c r="T14" s="276"/>
      <c r="U14" s="276"/>
    </row>
    <row r="15" spans="1:21" ht="11" thickBot="1" x14ac:dyDescent="0.3">
      <c r="A15" s="112" t="s">
        <v>81</v>
      </c>
      <c r="B15" s="92" t="s">
        <v>441</v>
      </c>
      <c r="C15" s="438">
        <v>52104.7</v>
      </c>
      <c r="D15" s="438">
        <v>51268.2</v>
      </c>
      <c r="E15" s="438">
        <v>836.5</v>
      </c>
      <c r="F15" s="438">
        <v>0</v>
      </c>
      <c r="G15" s="438">
        <v>0</v>
      </c>
      <c r="H15" s="438">
        <v>0</v>
      </c>
      <c r="I15" s="438">
        <v>-15.299999999999999</v>
      </c>
      <c r="J15" s="438">
        <v>-11.6</v>
      </c>
      <c r="K15" s="438">
        <v>-3.7</v>
      </c>
      <c r="L15" s="438">
        <v>0</v>
      </c>
      <c r="M15" s="438">
        <v>0</v>
      </c>
      <c r="N15" s="438">
        <v>0</v>
      </c>
      <c r="O15" s="438">
        <v>0</v>
      </c>
      <c r="P15" s="438">
        <v>0</v>
      </c>
      <c r="Q15" s="438">
        <v>0</v>
      </c>
      <c r="R15" s="276"/>
      <c r="S15" s="276"/>
      <c r="T15" s="276"/>
      <c r="U15" s="276"/>
    </row>
    <row r="16" spans="1:21" ht="11" thickBot="1" x14ac:dyDescent="0.3">
      <c r="A16" s="115" t="s">
        <v>82</v>
      </c>
      <c r="B16" s="493" t="s">
        <v>434</v>
      </c>
      <c r="C16" s="436">
        <v>3599.3</v>
      </c>
      <c r="D16" s="436">
        <v>3599.3</v>
      </c>
      <c r="E16" s="436">
        <v>0</v>
      </c>
      <c r="F16" s="436">
        <v>0</v>
      </c>
      <c r="G16" s="436">
        <v>0</v>
      </c>
      <c r="H16" s="436">
        <v>0</v>
      </c>
      <c r="I16" s="436">
        <v>0</v>
      </c>
      <c r="J16" s="436">
        <v>0</v>
      </c>
      <c r="K16" s="436">
        <v>0</v>
      </c>
      <c r="L16" s="436">
        <v>0</v>
      </c>
      <c r="M16" s="436">
        <v>0</v>
      </c>
      <c r="N16" s="436">
        <v>0</v>
      </c>
      <c r="O16" s="436">
        <v>0</v>
      </c>
      <c r="P16" s="436">
        <v>0</v>
      </c>
      <c r="Q16" s="436">
        <v>0</v>
      </c>
      <c r="R16" s="276"/>
      <c r="S16" s="276"/>
      <c r="T16" s="276"/>
      <c r="U16" s="276"/>
    </row>
    <row r="17" spans="1:21" ht="21.5" thickBot="1" x14ac:dyDescent="0.3">
      <c r="A17" s="115" t="s">
        <v>83</v>
      </c>
      <c r="B17" s="493" t="s">
        <v>435</v>
      </c>
      <c r="C17" s="436">
        <v>32526.399999999998</v>
      </c>
      <c r="D17" s="436">
        <v>31840.699999999997</v>
      </c>
      <c r="E17" s="436">
        <v>685.7</v>
      </c>
      <c r="F17" s="436">
        <v>0</v>
      </c>
      <c r="G17" s="436">
        <v>0</v>
      </c>
      <c r="H17" s="436">
        <v>0</v>
      </c>
      <c r="I17" s="436">
        <v>-11.1</v>
      </c>
      <c r="J17" s="436">
        <v>-7.6</v>
      </c>
      <c r="K17" s="436">
        <v>-3.5</v>
      </c>
      <c r="L17" s="436">
        <v>0</v>
      </c>
      <c r="M17" s="436">
        <v>0</v>
      </c>
      <c r="N17" s="436">
        <v>0</v>
      </c>
      <c r="O17" s="436">
        <v>0</v>
      </c>
      <c r="P17" s="436">
        <v>0</v>
      </c>
      <c r="Q17" s="436">
        <v>0</v>
      </c>
      <c r="R17" s="276"/>
      <c r="S17" s="276"/>
      <c r="T17" s="276"/>
      <c r="U17" s="276"/>
    </row>
    <row r="18" spans="1:21" ht="11" thickBot="1" x14ac:dyDescent="0.3">
      <c r="A18" s="115" t="s">
        <v>84</v>
      </c>
      <c r="B18" s="493" t="s">
        <v>436</v>
      </c>
      <c r="C18" s="436">
        <v>9928.7000000000007</v>
      </c>
      <c r="D18" s="436">
        <v>9928.7000000000007</v>
      </c>
      <c r="E18" s="436">
        <v>0</v>
      </c>
      <c r="F18" s="436">
        <v>0</v>
      </c>
      <c r="G18" s="436">
        <v>0</v>
      </c>
      <c r="H18" s="436">
        <v>0</v>
      </c>
      <c r="I18" s="436">
        <v>-2</v>
      </c>
      <c r="J18" s="436">
        <v>-2</v>
      </c>
      <c r="K18" s="436">
        <v>0</v>
      </c>
      <c r="L18" s="436">
        <v>0</v>
      </c>
      <c r="M18" s="436">
        <v>0</v>
      </c>
      <c r="N18" s="436">
        <v>0</v>
      </c>
      <c r="O18" s="436">
        <v>0</v>
      </c>
      <c r="P18" s="436">
        <v>0</v>
      </c>
      <c r="Q18" s="436">
        <v>0</v>
      </c>
      <c r="R18" s="276"/>
      <c r="S18" s="276"/>
      <c r="T18" s="276"/>
      <c r="U18" s="276"/>
    </row>
    <row r="19" spans="1:21" ht="11" thickBot="1" x14ac:dyDescent="0.3">
      <c r="A19" s="115" t="s">
        <v>85</v>
      </c>
      <c r="B19" s="493" t="s">
        <v>437</v>
      </c>
      <c r="C19" s="436">
        <v>5575.4</v>
      </c>
      <c r="D19" s="436">
        <v>5575.4</v>
      </c>
      <c r="E19" s="436">
        <v>0</v>
      </c>
      <c r="F19" s="436">
        <v>0</v>
      </c>
      <c r="G19" s="436">
        <v>0</v>
      </c>
      <c r="H19" s="436">
        <v>0</v>
      </c>
      <c r="I19" s="436">
        <v>-1.5</v>
      </c>
      <c r="J19" s="436">
        <v>-1.5</v>
      </c>
      <c r="K19" s="436">
        <v>0</v>
      </c>
      <c r="L19" s="436">
        <v>0</v>
      </c>
      <c r="M19" s="436">
        <v>0</v>
      </c>
      <c r="N19" s="436">
        <v>0</v>
      </c>
      <c r="O19" s="436">
        <v>0</v>
      </c>
      <c r="P19" s="436">
        <v>0</v>
      </c>
      <c r="Q19" s="436">
        <v>0</v>
      </c>
      <c r="R19" s="276"/>
      <c r="S19" s="276"/>
      <c r="T19" s="276"/>
      <c r="U19" s="276"/>
    </row>
    <row r="20" spans="1:21" ht="11" thickBot="1" x14ac:dyDescent="0.3">
      <c r="A20" s="115" t="s">
        <v>86</v>
      </c>
      <c r="B20" s="493" t="s">
        <v>438</v>
      </c>
      <c r="C20" s="436">
        <v>474.90000000000003</v>
      </c>
      <c r="D20" s="436">
        <v>324.10000000000002</v>
      </c>
      <c r="E20" s="436">
        <v>150.80000000000001</v>
      </c>
      <c r="F20" s="436">
        <v>0</v>
      </c>
      <c r="G20" s="436">
        <v>0</v>
      </c>
      <c r="H20" s="436">
        <v>0</v>
      </c>
      <c r="I20" s="436">
        <v>-0.7</v>
      </c>
      <c r="J20" s="436">
        <v>-0.5</v>
      </c>
      <c r="K20" s="436">
        <v>-0.2</v>
      </c>
      <c r="L20" s="436">
        <v>0</v>
      </c>
      <c r="M20" s="436">
        <v>0</v>
      </c>
      <c r="N20" s="436">
        <v>0</v>
      </c>
      <c r="O20" s="436">
        <v>0</v>
      </c>
      <c r="P20" s="436">
        <v>0</v>
      </c>
      <c r="Q20" s="436">
        <v>0</v>
      </c>
      <c r="R20" s="276"/>
      <c r="S20" s="276"/>
      <c r="T20" s="276"/>
      <c r="U20" s="276"/>
    </row>
    <row r="21" spans="1:21" ht="11" thickBot="1" x14ac:dyDescent="0.3">
      <c r="A21" s="112" t="s">
        <v>87</v>
      </c>
      <c r="B21" s="92" t="s">
        <v>318</v>
      </c>
      <c r="C21" s="438">
        <v>48069.4</v>
      </c>
      <c r="D21" s="438">
        <v>43063.8</v>
      </c>
      <c r="E21" s="438">
        <v>5005.5999999999995</v>
      </c>
      <c r="F21" s="438">
        <v>89.5</v>
      </c>
      <c r="G21" s="438">
        <v>0</v>
      </c>
      <c r="H21" s="438">
        <v>89.5</v>
      </c>
      <c r="I21" s="438">
        <v>-93.199999999999989</v>
      </c>
      <c r="J21" s="438">
        <v>-39.299999999999997</v>
      </c>
      <c r="K21" s="438">
        <v>-53.900000000000006</v>
      </c>
      <c r="L21" s="438">
        <v>-14.6</v>
      </c>
      <c r="M21" s="438">
        <v>0</v>
      </c>
      <c r="N21" s="438">
        <v>-14.6</v>
      </c>
      <c r="O21" s="438">
        <v>0</v>
      </c>
      <c r="P21" s="438">
        <v>868.69999999999993</v>
      </c>
      <c r="Q21" s="438">
        <v>3.2</v>
      </c>
      <c r="R21" s="276"/>
      <c r="S21" s="276"/>
      <c r="T21" s="276"/>
      <c r="U21" s="276"/>
    </row>
    <row r="22" spans="1:21" ht="11" thickBot="1" x14ac:dyDescent="0.3">
      <c r="A22" s="115" t="s">
        <v>88</v>
      </c>
      <c r="B22" s="493" t="s">
        <v>434</v>
      </c>
      <c r="C22" s="436">
        <v>0</v>
      </c>
      <c r="D22" s="436">
        <v>0</v>
      </c>
      <c r="E22" s="436">
        <v>0</v>
      </c>
      <c r="F22" s="436">
        <v>0</v>
      </c>
      <c r="G22" s="436">
        <v>0</v>
      </c>
      <c r="H22" s="436">
        <v>0</v>
      </c>
      <c r="I22" s="436">
        <v>0</v>
      </c>
      <c r="J22" s="436">
        <v>0</v>
      </c>
      <c r="K22" s="436">
        <v>0</v>
      </c>
      <c r="L22" s="436">
        <v>0</v>
      </c>
      <c r="M22" s="436">
        <v>0</v>
      </c>
      <c r="N22" s="436">
        <v>0</v>
      </c>
      <c r="O22" s="439"/>
      <c r="P22" s="436">
        <v>0</v>
      </c>
      <c r="Q22" s="436">
        <v>0</v>
      </c>
      <c r="R22" s="276"/>
      <c r="S22" s="276"/>
      <c r="T22" s="276"/>
      <c r="U22" s="276"/>
    </row>
    <row r="23" spans="1:21" ht="21.5" thickBot="1" x14ac:dyDescent="0.3">
      <c r="A23" s="115" t="s">
        <v>89</v>
      </c>
      <c r="B23" s="493" t="s">
        <v>435</v>
      </c>
      <c r="C23" s="436">
        <v>73.3</v>
      </c>
      <c r="D23" s="436">
        <v>70.7</v>
      </c>
      <c r="E23" s="436">
        <v>2.6</v>
      </c>
      <c r="F23" s="436">
        <v>0</v>
      </c>
      <c r="G23" s="436">
        <v>0</v>
      </c>
      <c r="H23" s="436">
        <v>0</v>
      </c>
      <c r="I23" s="436">
        <v>-0.1</v>
      </c>
      <c r="J23" s="436">
        <v>0</v>
      </c>
      <c r="K23" s="436">
        <v>-0.1</v>
      </c>
      <c r="L23" s="436">
        <v>0</v>
      </c>
      <c r="M23" s="436">
        <v>0</v>
      </c>
      <c r="N23" s="436">
        <v>0</v>
      </c>
      <c r="O23" s="439"/>
      <c r="P23" s="436">
        <v>0</v>
      </c>
      <c r="Q23" s="436">
        <v>0</v>
      </c>
      <c r="R23" s="276"/>
      <c r="S23" s="276"/>
      <c r="T23" s="276"/>
      <c r="U23" s="276"/>
    </row>
    <row r="24" spans="1:21" ht="11" thickBot="1" x14ac:dyDescent="0.3">
      <c r="A24" s="115" t="s">
        <v>90</v>
      </c>
      <c r="B24" s="493" t="s">
        <v>436</v>
      </c>
      <c r="C24" s="436">
        <v>1299.3999999999999</v>
      </c>
      <c r="D24" s="436">
        <v>1269.3</v>
      </c>
      <c r="E24" s="436">
        <v>30.1</v>
      </c>
      <c r="F24" s="436">
        <v>0</v>
      </c>
      <c r="G24" s="436">
        <v>0</v>
      </c>
      <c r="H24" s="436">
        <v>0</v>
      </c>
      <c r="I24" s="436">
        <v>0</v>
      </c>
      <c r="J24" s="436">
        <v>0</v>
      </c>
      <c r="K24" s="436">
        <v>0</v>
      </c>
      <c r="L24" s="436">
        <v>0</v>
      </c>
      <c r="M24" s="436">
        <v>0</v>
      </c>
      <c r="N24" s="436">
        <v>0</v>
      </c>
      <c r="O24" s="439"/>
      <c r="P24" s="436">
        <v>0</v>
      </c>
      <c r="Q24" s="436">
        <v>0</v>
      </c>
      <c r="R24" s="276"/>
      <c r="S24" s="276"/>
      <c r="T24" s="276"/>
      <c r="U24" s="276"/>
    </row>
    <row r="25" spans="1:21" ht="11" thickBot="1" x14ac:dyDescent="0.3">
      <c r="A25" s="115" t="s">
        <v>91</v>
      </c>
      <c r="B25" s="493" t="s">
        <v>437</v>
      </c>
      <c r="C25" s="436">
        <v>1740.6000000000001</v>
      </c>
      <c r="D25" s="436">
        <v>1467.4</v>
      </c>
      <c r="E25" s="436">
        <v>273.2</v>
      </c>
      <c r="F25" s="436">
        <v>0</v>
      </c>
      <c r="G25" s="436">
        <v>0</v>
      </c>
      <c r="H25" s="436">
        <v>0</v>
      </c>
      <c r="I25" s="436">
        <v>-3</v>
      </c>
      <c r="J25" s="436">
        <v>-0.4</v>
      </c>
      <c r="K25" s="436">
        <v>-2.6</v>
      </c>
      <c r="L25" s="436">
        <v>0</v>
      </c>
      <c r="M25" s="436">
        <v>0</v>
      </c>
      <c r="N25" s="436">
        <v>0</v>
      </c>
      <c r="O25" s="439"/>
      <c r="P25" s="436">
        <v>0</v>
      </c>
      <c r="Q25" s="436">
        <v>0</v>
      </c>
      <c r="R25" s="276"/>
      <c r="S25" s="276"/>
      <c r="T25" s="276"/>
      <c r="U25" s="276"/>
    </row>
    <row r="26" spans="1:21" ht="11" thickBot="1" x14ac:dyDescent="0.3">
      <c r="A26" s="115" t="s">
        <v>92</v>
      </c>
      <c r="B26" s="493" t="s">
        <v>438</v>
      </c>
      <c r="C26" s="436">
        <v>39078.699999999997</v>
      </c>
      <c r="D26" s="436">
        <v>34773.5</v>
      </c>
      <c r="E26" s="436">
        <v>4305.2</v>
      </c>
      <c r="F26" s="436">
        <v>60.6</v>
      </c>
      <c r="G26" s="436">
        <v>0</v>
      </c>
      <c r="H26" s="436">
        <v>60.6</v>
      </c>
      <c r="I26" s="436">
        <v>-62</v>
      </c>
      <c r="J26" s="436">
        <v>-29</v>
      </c>
      <c r="K26" s="436">
        <v>-33</v>
      </c>
      <c r="L26" s="436">
        <v>-9</v>
      </c>
      <c r="M26" s="436">
        <v>0</v>
      </c>
      <c r="N26" s="436">
        <v>-9</v>
      </c>
      <c r="O26" s="439"/>
      <c r="P26" s="436">
        <v>841.4</v>
      </c>
      <c r="Q26" s="436">
        <v>1.9</v>
      </c>
      <c r="R26" s="276"/>
      <c r="S26" s="276"/>
      <c r="T26" s="276"/>
      <c r="U26" s="276"/>
    </row>
    <row r="27" spans="1:21" ht="11" thickBot="1" x14ac:dyDescent="0.3">
      <c r="A27" s="115" t="s">
        <v>93</v>
      </c>
      <c r="B27" s="493" t="s">
        <v>440</v>
      </c>
      <c r="C27" s="436">
        <v>5877.4</v>
      </c>
      <c r="D27" s="436">
        <v>5482.9</v>
      </c>
      <c r="E27" s="436">
        <v>394.5</v>
      </c>
      <c r="F27" s="436">
        <v>28.9</v>
      </c>
      <c r="G27" s="436">
        <v>0</v>
      </c>
      <c r="H27" s="436">
        <v>28.9</v>
      </c>
      <c r="I27" s="436">
        <v>-28.1</v>
      </c>
      <c r="J27" s="436">
        <v>-9.9</v>
      </c>
      <c r="K27" s="436">
        <v>-18.2</v>
      </c>
      <c r="L27" s="436">
        <v>-5.6</v>
      </c>
      <c r="M27" s="436">
        <v>0</v>
      </c>
      <c r="N27" s="436">
        <v>-5.6</v>
      </c>
      <c r="O27" s="439"/>
      <c r="P27" s="436">
        <v>27.3</v>
      </c>
      <c r="Q27" s="436">
        <v>1.3</v>
      </c>
      <c r="R27" s="276"/>
      <c r="S27" s="276"/>
      <c r="T27" s="276"/>
      <c r="U27" s="276"/>
    </row>
    <row r="28" spans="1:21" ht="11" thickBot="1" x14ac:dyDescent="0.3">
      <c r="A28" s="656" t="s">
        <v>94</v>
      </c>
      <c r="B28" s="639" t="s">
        <v>127</v>
      </c>
      <c r="C28" s="657">
        <v>257675.69999999998</v>
      </c>
      <c r="D28" s="657">
        <v>232156.79999999999</v>
      </c>
      <c r="E28" s="657">
        <v>25518.9</v>
      </c>
      <c r="F28" s="657">
        <v>3670.7</v>
      </c>
      <c r="G28" s="657">
        <v>0</v>
      </c>
      <c r="H28" s="657">
        <v>3670.7</v>
      </c>
      <c r="I28" s="657">
        <v>-1275</v>
      </c>
      <c r="J28" s="657">
        <v>-437.60000000000008</v>
      </c>
      <c r="K28" s="657">
        <v>-837.4</v>
      </c>
      <c r="L28" s="657">
        <v>-2113</v>
      </c>
      <c r="M28" s="657">
        <v>0</v>
      </c>
      <c r="N28" s="657">
        <v>-2113</v>
      </c>
      <c r="O28" s="657">
        <v>0</v>
      </c>
      <c r="P28" s="657">
        <v>102200.09999999999</v>
      </c>
      <c r="Q28" s="657">
        <v>739</v>
      </c>
      <c r="R28" s="276"/>
      <c r="S28" s="276"/>
      <c r="T28" s="276"/>
      <c r="U28" s="276"/>
    </row>
    <row r="29" spans="1:21" x14ac:dyDescent="0.25"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</row>
  </sheetData>
  <sheetProtection password="C98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showGridLines="0" zoomScaleNormal="100" workbookViewId="0">
      <selection activeCell="M39" sqref="M39"/>
    </sheetView>
  </sheetViews>
  <sheetFormatPr defaultRowHeight="10.5" x14ac:dyDescent="0.25"/>
  <cols>
    <col min="1" max="1" width="3.7265625" style="30" customWidth="1"/>
    <col min="2" max="2" width="28.7265625" style="28" customWidth="1"/>
    <col min="3" max="3" width="12.26953125" style="28" customWidth="1"/>
    <col min="4" max="4" width="13" style="28" customWidth="1"/>
    <col min="5" max="14" width="12.26953125" style="28" customWidth="1"/>
    <col min="15" max="16384" width="8.7265625" style="28"/>
  </cols>
  <sheetData>
    <row r="1" spans="1:19" x14ac:dyDescent="0.25">
      <c r="A1" s="754" t="s">
        <v>835</v>
      </c>
      <c r="B1" s="754"/>
      <c r="C1" s="754"/>
      <c r="D1" s="754"/>
      <c r="E1" s="754"/>
      <c r="F1" s="754"/>
      <c r="G1" s="754"/>
      <c r="H1" s="754"/>
      <c r="I1" s="754"/>
      <c r="J1" s="754"/>
      <c r="K1" s="754"/>
      <c r="L1" s="754"/>
      <c r="M1" s="754"/>
      <c r="N1" s="754"/>
      <c r="P1" s="261" t="s">
        <v>655</v>
      </c>
    </row>
    <row r="2" spans="1:19" ht="11" thickBot="1" x14ac:dyDescent="0.3">
      <c r="A2" s="163"/>
      <c r="B2" s="164"/>
      <c r="C2" s="497" t="s">
        <v>0</v>
      </c>
      <c r="D2" s="497" t="s">
        <v>1</v>
      </c>
      <c r="E2" s="497" t="s">
        <v>2</v>
      </c>
      <c r="F2" s="497" t="s">
        <v>3</v>
      </c>
      <c r="G2" s="497" t="s">
        <v>4</v>
      </c>
      <c r="H2" s="497" t="s">
        <v>23</v>
      </c>
      <c r="I2" s="497" t="s">
        <v>22</v>
      </c>
      <c r="J2" s="497" t="s">
        <v>24</v>
      </c>
      <c r="K2" s="497" t="s">
        <v>25</v>
      </c>
      <c r="L2" s="497" t="s">
        <v>26</v>
      </c>
      <c r="M2" s="497" t="s">
        <v>27</v>
      </c>
      <c r="N2" s="497" t="s">
        <v>28</v>
      </c>
    </row>
    <row r="3" spans="1:19" ht="16" customHeight="1" thickBot="1" x14ac:dyDescent="0.3">
      <c r="A3" s="163"/>
      <c r="B3" s="164"/>
      <c r="C3" s="779" t="s">
        <v>422</v>
      </c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</row>
    <row r="4" spans="1:19" ht="16" customHeight="1" thickBot="1" x14ac:dyDescent="0.3">
      <c r="A4" s="163"/>
      <c r="B4" s="164"/>
      <c r="C4" s="778" t="s">
        <v>426</v>
      </c>
      <c r="D4" s="778"/>
      <c r="E4" s="778"/>
      <c r="F4" s="778" t="s">
        <v>427</v>
      </c>
      <c r="G4" s="778"/>
      <c r="H4" s="778"/>
      <c r="I4" s="778"/>
      <c r="J4" s="778"/>
      <c r="K4" s="778"/>
      <c r="L4" s="778"/>
      <c r="M4" s="778"/>
      <c r="N4" s="778"/>
    </row>
    <row r="5" spans="1:19" ht="14.5" customHeight="1" x14ac:dyDescent="0.25">
      <c r="A5" s="780"/>
      <c r="B5" s="781"/>
      <c r="C5" s="782"/>
      <c r="D5" s="772" t="s">
        <v>836</v>
      </c>
      <c r="E5" s="772" t="s">
        <v>837</v>
      </c>
      <c r="F5" s="782"/>
      <c r="G5" s="784" t="s">
        <v>838</v>
      </c>
      <c r="H5" s="772" t="s">
        <v>839</v>
      </c>
      <c r="I5" s="772" t="s">
        <v>840</v>
      </c>
      <c r="J5" s="772" t="s">
        <v>841</v>
      </c>
      <c r="K5" s="772" t="s">
        <v>842</v>
      </c>
      <c r="L5" s="772" t="s">
        <v>843</v>
      </c>
      <c r="M5" s="772" t="s">
        <v>844</v>
      </c>
      <c r="N5" s="772" t="s">
        <v>464</v>
      </c>
    </row>
    <row r="6" spans="1:19" x14ac:dyDescent="0.25">
      <c r="A6" s="780"/>
      <c r="B6" s="781"/>
      <c r="C6" s="782"/>
      <c r="D6" s="777"/>
      <c r="E6" s="777"/>
      <c r="F6" s="782"/>
      <c r="G6" s="785"/>
      <c r="H6" s="777"/>
      <c r="I6" s="777"/>
      <c r="J6" s="777"/>
      <c r="K6" s="777"/>
      <c r="L6" s="777"/>
      <c r="M6" s="777"/>
      <c r="N6" s="777"/>
    </row>
    <row r="7" spans="1:19" ht="41" customHeight="1" thickBot="1" x14ac:dyDescent="0.3">
      <c r="A7" s="110"/>
      <c r="B7" s="95"/>
      <c r="C7" s="498"/>
      <c r="D7" s="773"/>
      <c r="E7" s="773"/>
      <c r="F7" s="783"/>
      <c r="G7" s="786"/>
      <c r="H7" s="773"/>
      <c r="I7" s="773"/>
      <c r="J7" s="773"/>
      <c r="K7" s="773"/>
      <c r="L7" s="773"/>
      <c r="M7" s="773"/>
      <c r="N7" s="773"/>
    </row>
    <row r="8" spans="1:19" ht="21.5" thickBot="1" x14ac:dyDescent="0.3">
      <c r="A8" s="113" t="s">
        <v>74</v>
      </c>
      <c r="B8" s="90" t="s">
        <v>432</v>
      </c>
      <c r="C8" s="315">
        <v>1756</v>
      </c>
      <c r="D8" s="315">
        <v>1756</v>
      </c>
      <c r="E8" s="315">
        <v>0</v>
      </c>
      <c r="F8" s="315">
        <v>0</v>
      </c>
      <c r="G8" s="315">
        <v>0</v>
      </c>
      <c r="H8" s="315">
        <v>0</v>
      </c>
      <c r="I8" s="315">
        <v>0</v>
      </c>
      <c r="J8" s="315">
        <v>0</v>
      </c>
      <c r="K8" s="315">
        <v>0</v>
      </c>
      <c r="L8" s="315">
        <v>0</v>
      </c>
      <c r="M8" s="315">
        <v>0</v>
      </c>
      <c r="N8" s="315">
        <v>0</v>
      </c>
      <c r="O8" s="276"/>
      <c r="P8" s="276"/>
      <c r="Q8" s="276"/>
      <c r="R8" s="276"/>
      <c r="S8" s="276"/>
    </row>
    <row r="9" spans="1:19" ht="11" thickBot="1" x14ac:dyDescent="0.3">
      <c r="A9" s="114" t="s">
        <v>30</v>
      </c>
      <c r="B9" s="97" t="s">
        <v>433</v>
      </c>
      <c r="C9" s="314">
        <v>155745.60000000001</v>
      </c>
      <c r="D9" s="314">
        <v>155471.1</v>
      </c>
      <c r="E9" s="314">
        <v>274.5</v>
      </c>
      <c r="F9" s="314">
        <v>3581.2</v>
      </c>
      <c r="G9" s="314">
        <v>1356.5</v>
      </c>
      <c r="H9" s="314">
        <v>205.7</v>
      </c>
      <c r="I9" s="314">
        <v>297</v>
      </c>
      <c r="J9" s="314">
        <v>405.2</v>
      </c>
      <c r="K9" s="314">
        <v>1281.8</v>
      </c>
      <c r="L9" s="314">
        <v>29.2</v>
      </c>
      <c r="M9" s="314">
        <v>5.8</v>
      </c>
      <c r="N9" s="314">
        <v>3581.2</v>
      </c>
      <c r="O9" s="276"/>
      <c r="P9" s="276"/>
      <c r="Q9" s="276"/>
      <c r="R9" s="276"/>
      <c r="S9" s="276"/>
    </row>
    <row r="10" spans="1:19" ht="11" thickBot="1" x14ac:dyDescent="0.3">
      <c r="A10" s="116" t="s">
        <v>31</v>
      </c>
      <c r="B10" s="494" t="s">
        <v>434</v>
      </c>
      <c r="C10" s="315">
        <v>0</v>
      </c>
      <c r="D10" s="315">
        <v>0</v>
      </c>
      <c r="E10" s="315">
        <v>0</v>
      </c>
      <c r="F10" s="315">
        <v>0</v>
      </c>
      <c r="G10" s="315">
        <v>0</v>
      </c>
      <c r="H10" s="315">
        <v>0</v>
      </c>
      <c r="I10" s="315">
        <v>0</v>
      </c>
      <c r="J10" s="315">
        <v>0</v>
      </c>
      <c r="K10" s="315">
        <v>0</v>
      </c>
      <c r="L10" s="315">
        <v>0</v>
      </c>
      <c r="M10" s="315">
        <v>0</v>
      </c>
      <c r="N10" s="315">
        <v>0</v>
      </c>
      <c r="O10" s="276"/>
      <c r="P10" s="276"/>
      <c r="Q10" s="276"/>
      <c r="R10" s="276"/>
      <c r="S10" s="276"/>
    </row>
    <row r="11" spans="1:19" ht="11" thickBot="1" x14ac:dyDescent="0.3">
      <c r="A11" s="116" t="s">
        <v>75</v>
      </c>
      <c r="B11" s="494" t="s">
        <v>435</v>
      </c>
      <c r="C11" s="315">
        <v>1509.6</v>
      </c>
      <c r="D11" s="315">
        <v>1509.6</v>
      </c>
      <c r="E11" s="315">
        <v>0</v>
      </c>
      <c r="F11" s="315">
        <v>0</v>
      </c>
      <c r="G11" s="315">
        <v>0</v>
      </c>
      <c r="H11" s="315">
        <v>0</v>
      </c>
      <c r="I11" s="315">
        <v>0</v>
      </c>
      <c r="J11" s="315">
        <v>0</v>
      </c>
      <c r="K11" s="315">
        <v>0</v>
      </c>
      <c r="L11" s="315">
        <v>0</v>
      </c>
      <c r="M11" s="315">
        <v>0</v>
      </c>
      <c r="N11" s="315">
        <v>0</v>
      </c>
      <c r="O11" s="276"/>
      <c r="P11" s="276"/>
      <c r="Q11" s="276"/>
      <c r="R11" s="276"/>
      <c r="S11" s="276"/>
    </row>
    <row r="12" spans="1:19" ht="11" thickBot="1" x14ac:dyDescent="0.3">
      <c r="A12" s="116" t="s">
        <v>76</v>
      </c>
      <c r="B12" s="494" t="s">
        <v>436</v>
      </c>
      <c r="C12" s="315">
        <v>4810.4000000000005</v>
      </c>
      <c r="D12" s="315">
        <v>4810.4000000000005</v>
      </c>
      <c r="E12" s="315">
        <v>0</v>
      </c>
      <c r="F12" s="315">
        <v>0</v>
      </c>
      <c r="G12" s="315">
        <v>0</v>
      </c>
      <c r="H12" s="315">
        <v>0</v>
      </c>
      <c r="I12" s="315">
        <v>0</v>
      </c>
      <c r="J12" s="315">
        <v>0</v>
      </c>
      <c r="K12" s="315">
        <v>0</v>
      </c>
      <c r="L12" s="315">
        <v>0</v>
      </c>
      <c r="M12" s="315">
        <v>0</v>
      </c>
      <c r="N12" s="315">
        <v>0</v>
      </c>
      <c r="O12" s="276"/>
      <c r="P12" s="276"/>
      <c r="Q12" s="276"/>
      <c r="R12" s="276"/>
      <c r="S12" s="276"/>
    </row>
    <row r="13" spans="1:19" ht="11" thickBot="1" x14ac:dyDescent="0.3">
      <c r="A13" s="116" t="s">
        <v>77</v>
      </c>
      <c r="B13" s="494" t="s">
        <v>437</v>
      </c>
      <c r="C13" s="315">
        <v>8800.6</v>
      </c>
      <c r="D13" s="315">
        <v>8800.6</v>
      </c>
      <c r="E13" s="315">
        <v>0</v>
      </c>
      <c r="F13" s="315">
        <v>0</v>
      </c>
      <c r="G13" s="315">
        <v>0</v>
      </c>
      <c r="H13" s="315">
        <v>0</v>
      </c>
      <c r="I13" s="315">
        <v>0</v>
      </c>
      <c r="J13" s="315">
        <v>0</v>
      </c>
      <c r="K13" s="315">
        <v>0</v>
      </c>
      <c r="L13" s="315">
        <v>0</v>
      </c>
      <c r="M13" s="315">
        <v>0</v>
      </c>
      <c r="N13" s="315">
        <v>0</v>
      </c>
      <c r="O13" s="276"/>
      <c r="P13" s="276"/>
      <c r="Q13" s="276"/>
      <c r="R13" s="276"/>
      <c r="S13" s="276"/>
    </row>
    <row r="14" spans="1:19" ht="11" thickBot="1" x14ac:dyDescent="0.3">
      <c r="A14" s="116" t="s">
        <v>78</v>
      </c>
      <c r="B14" s="494" t="s">
        <v>438</v>
      </c>
      <c r="C14" s="315">
        <v>66287.100000000006</v>
      </c>
      <c r="D14" s="315">
        <v>66208.800000000003</v>
      </c>
      <c r="E14" s="315">
        <v>78.3</v>
      </c>
      <c r="F14" s="315">
        <v>1873.2</v>
      </c>
      <c r="G14" s="315">
        <v>671.7</v>
      </c>
      <c r="H14" s="315">
        <v>65</v>
      </c>
      <c r="I14" s="315">
        <v>82</v>
      </c>
      <c r="J14" s="315">
        <v>148.80000000000001</v>
      </c>
      <c r="K14" s="315">
        <v>890.4</v>
      </c>
      <c r="L14" s="315">
        <v>15.1</v>
      </c>
      <c r="M14" s="315">
        <v>0.2</v>
      </c>
      <c r="N14" s="315">
        <v>1873.2</v>
      </c>
      <c r="O14" s="276"/>
      <c r="P14" s="276"/>
      <c r="Q14" s="276"/>
      <c r="R14" s="276"/>
      <c r="S14" s="276"/>
    </row>
    <row r="15" spans="1:19" ht="11" thickBot="1" x14ac:dyDescent="0.3">
      <c r="A15" s="505" t="s">
        <v>79</v>
      </c>
      <c r="B15" s="594" t="s">
        <v>845</v>
      </c>
      <c r="C15" s="596">
        <v>41582.199999999997</v>
      </c>
      <c r="D15" s="596">
        <v>41504.1</v>
      </c>
      <c r="E15" s="596">
        <v>78.099999999999994</v>
      </c>
      <c r="F15" s="596">
        <v>1645.8</v>
      </c>
      <c r="G15" s="596">
        <v>548.6</v>
      </c>
      <c r="H15" s="596">
        <v>65</v>
      </c>
      <c r="I15" s="596">
        <v>80.7</v>
      </c>
      <c r="J15" s="596">
        <v>148.80000000000001</v>
      </c>
      <c r="K15" s="596">
        <v>787.4</v>
      </c>
      <c r="L15" s="596">
        <v>15.1</v>
      </c>
      <c r="M15" s="596">
        <v>0.2</v>
      </c>
      <c r="N15" s="596">
        <v>1645.8</v>
      </c>
      <c r="O15" s="276"/>
      <c r="P15" s="276"/>
      <c r="Q15" s="276"/>
      <c r="R15" s="276"/>
      <c r="S15" s="276"/>
    </row>
    <row r="16" spans="1:19" ht="11" thickBot="1" x14ac:dyDescent="0.3">
      <c r="A16" s="116" t="s">
        <v>80</v>
      </c>
      <c r="B16" s="494" t="s">
        <v>440</v>
      </c>
      <c r="C16" s="315">
        <v>74337.899999999994</v>
      </c>
      <c r="D16" s="315">
        <v>74141.7</v>
      </c>
      <c r="E16" s="315">
        <v>196.2</v>
      </c>
      <c r="F16" s="315">
        <v>1708</v>
      </c>
      <c r="G16" s="315">
        <v>684.8</v>
      </c>
      <c r="H16" s="315">
        <v>140.69999999999999</v>
      </c>
      <c r="I16" s="315">
        <v>215</v>
      </c>
      <c r="J16" s="315">
        <v>256.39999999999998</v>
      </c>
      <c r="K16" s="315">
        <v>391.4</v>
      </c>
      <c r="L16" s="315">
        <v>14.1</v>
      </c>
      <c r="M16" s="315">
        <v>5.6</v>
      </c>
      <c r="N16" s="315">
        <v>1708</v>
      </c>
      <c r="O16" s="276"/>
      <c r="P16" s="276"/>
      <c r="Q16" s="276"/>
      <c r="R16" s="276"/>
      <c r="S16" s="276"/>
    </row>
    <row r="17" spans="1:19" ht="11" thickBot="1" x14ac:dyDescent="0.3">
      <c r="A17" s="114" t="s">
        <v>81</v>
      </c>
      <c r="B17" s="97" t="s">
        <v>441</v>
      </c>
      <c r="C17" s="314">
        <v>52104.700000000012</v>
      </c>
      <c r="D17" s="314">
        <v>52104.700000000012</v>
      </c>
      <c r="E17" s="314">
        <v>0</v>
      </c>
      <c r="F17" s="314">
        <v>0</v>
      </c>
      <c r="G17" s="314">
        <v>0</v>
      </c>
      <c r="H17" s="314">
        <v>0</v>
      </c>
      <c r="I17" s="314">
        <v>0</v>
      </c>
      <c r="J17" s="314">
        <v>0</v>
      </c>
      <c r="K17" s="314">
        <v>0</v>
      </c>
      <c r="L17" s="314">
        <v>0</v>
      </c>
      <c r="M17" s="314">
        <v>0</v>
      </c>
      <c r="N17" s="314">
        <v>0</v>
      </c>
      <c r="O17" s="276"/>
      <c r="P17" s="276"/>
      <c r="Q17" s="276"/>
      <c r="R17" s="276"/>
      <c r="S17" s="276"/>
    </row>
    <row r="18" spans="1:19" ht="11" thickBot="1" x14ac:dyDescent="0.3">
      <c r="A18" s="116" t="s">
        <v>82</v>
      </c>
      <c r="B18" s="494" t="s">
        <v>434</v>
      </c>
      <c r="C18" s="315">
        <v>3599.3</v>
      </c>
      <c r="D18" s="315">
        <v>3599.3</v>
      </c>
      <c r="E18" s="315">
        <v>0</v>
      </c>
      <c r="F18" s="315">
        <v>0</v>
      </c>
      <c r="G18" s="315">
        <v>0</v>
      </c>
      <c r="H18" s="315">
        <v>0</v>
      </c>
      <c r="I18" s="315">
        <v>0</v>
      </c>
      <c r="J18" s="315">
        <v>0</v>
      </c>
      <c r="K18" s="315">
        <v>0</v>
      </c>
      <c r="L18" s="315">
        <v>0</v>
      </c>
      <c r="M18" s="315">
        <v>0</v>
      </c>
      <c r="N18" s="315">
        <v>0</v>
      </c>
      <c r="O18" s="276"/>
      <c r="P18" s="276"/>
      <c r="Q18" s="276"/>
      <c r="R18" s="276"/>
      <c r="S18" s="276"/>
    </row>
    <row r="19" spans="1:19" ht="11" thickBot="1" x14ac:dyDescent="0.3">
      <c r="A19" s="116" t="s">
        <v>83</v>
      </c>
      <c r="B19" s="494" t="s">
        <v>435</v>
      </c>
      <c r="C19" s="315">
        <v>32526.400000000001</v>
      </c>
      <c r="D19" s="315">
        <v>32526.400000000001</v>
      </c>
      <c r="E19" s="315">
        <v>0</v>
      </c>
      <c r="F19" s="315">
        <v>0</v>
      </c>
      <c r="G19" s="315">
        <v>0</v>
      </c>
      <c r="H19" s="315">
        <v>0</v>
      </c>
      <c r="I19" s="315">
        <v>0</v>
      </c>
      <c r="J19" s="315">
        <v>0</v>
      </c>
      <c r="K19" s="315">
        <v>0</v>
      </c>
      <c r="L19" s="315">
        <v>0</v>
      </c>
      <c r="M19" s="315">
        <v>0</v>
      </c>
      <c r="N19" s="315">
        <v>0</v>
      </c>
      <c r="O19" s="276"/>
      <c r="P19" s="276"/>
      <c r="Q19" s="276"/>
      <c r="R19" s="276"/>
      <c r="S19" s="276"/>
    </row>
    <row r="20" spans="1:19" ht="11" thickBot="1" x14ac:dyDescent="0.3">
      <c r="A20" s="116" t="s">
        <v>84</v>
      </c>
      <c r="B20" s="494" t="s">
        <v>436</v>
      </c>
      <c r="C20" s="315">
        <v>9928.7000000000007</v>
      </c>
      <c r="D20" s="315">
        <v>9928.7000000000007</v>
      </c>
      <c r="E20" s="315">
        <v>0</v>
      </c>
      <c r="F20" s="315">
        <v>0</v>
      </c>
      <c r="G20" s="315">
        <v>0</v>
      </c>
      <c r="H20" s="315">
        <v>0</v>
      </c>
      <c r="I20" s="315">
        <v>0</v>
      </c>
      <c r="J20" s="315">
        <v>0</v>
      </c>
      <c r="K20" s="315">
        <v>0</v>
      </c>
      <c r="L20" s="315">
        <v>0</v>
      </c>
      <c r="M20" s="315">
        <v>0</v>
      </c>
      <c r="N20" s="315">
        <v>0</v>
      </c>
      <c r="O20" s="276"/>
      <c r="P20" s="276"/>
      <c r="Q20" s="276"/>
      <c r="R20" s="276"/>
      <c r="S20" s="276"/>
    </row>
    <row r="21" spans="1:19" ht="11" thickBot="1" x14ac:dyDescent="0.3">
      <c r="A21" s="116" t="s">
        <v>85</v>
      </c>
      <c r="B21" s="494" t="s">
        <v>437</v>
      </c>
      <c r="C21" s="315">
        <v>5575.4</v>
      </c>
      <c r="D21" s="315">
        <v>5575.4</v>
      </c>
      <c r="E21" s="315">
        <v>0</v>
      </c>
      <c r="F21" s="315">
        <v>0</v>
      </c>
      <c r="G21" s="315">
        <v>0</v>
      </c>
      <c r="H21" s="315">
        <v>0</v>
      </c>
      <c r="I21" s="315">
        <v>0</v>
      </c>
      <c r="J21" s="315">
        <v>0</v>
      </c>
      <c r="K21" s="315">
        <v>0</v>
      </c>
      <c r="L21" s="315">
        <v>0</v>
      </c>
      <c r="M21" s="315">
        <v>0</v>
      </c>
      <c r="N21" s="315">
        <v>0</v>
      </c>
      <c r="O21" s="276"/>
      <c r="P21" s="276"/>
      <c r="Q21" s="276"/>
      <c r="R21" s="276"/>
      <c r="S21" s="276"/>
    </row>
    <row r="22" spans="1:19" ht="11" thickBot="1" x14ac:dyDescent="0.3">
      <c r="A22" s="116" t="s">
        <v>86</v>
      </c>
      <c r="B22" s="494" t="s">
        <v>438</v>
      </c>
      <c r="C22" s="315">
        <v>474.9</v>
      </c>
      <c r="D22" s="315">
        <v>474.9</v>
      </c>
      <c r="E22" s="315">
        <v>0</v>
      </c>
      <c r="F22" s="315">
        <v>0</v>
      </c>
      <c r="G22" s="315">
        <v>0</v>
      </c>
      <c r="H22" s="315">
        <v>0</v>
      </c>
      <c r="I22" s="315">
        <v>0</v>
      </c>
      <c r="J22" s="315">
        <v>0</v>
      </c>
      <c r="K22" s="315">
        <v>0</v>
      </c>
      <c r="L22" s="315">
        <v>0</v>
      </c>
      <c r="M22" s="315">
        <v>0</v>
      </c>
      <c r="N22" s="315">
        <v>0</v>
      </c>
      <c r="O22" s="276"/>
      <c r="P22" s="276"/>
      <c r="Q22" s="276"/>
      <c r="R22" s="276"/>
      <c r="S22" s="276"/>
    </row>
    <row r="23" spans="1:19" ht="11" thickBot="1" x14ac:dyDescent="0.3">
      <c r="A23" s="112" t="s">
        <v>87</v>
      </c>
      <c r="B23" s="92" t="s">
        <v>318</v>
      </c>
      <c r="C23" s="317">
        <v>48069.400000000009</v>
      </c>
      <c r="D23" s="597"/>
      <c r="E23" s="597"/>
      <c r="F23" s="317">
        <v>89.5</v>
      </c>
      <c r="G23" s="597"/>
      <c r="H23" s="597"/>
      <c r="I23" s="597"/>
      <c r="J23" s="597"/>
      <c r="K23" s="597"/>
      <c r="L23" s="597"/>
      <c r="M23" s="597"/>
      <c r="N23" s="317">
        <v>89.5</v>
      </c>
      <c r="O23" s="276"/>
      <c r="P23" s="276"/>
      <c r="Q23" s="276"/>
      <c r="R23" s="276"/>
      <c r="S23" s="276"/>
    </row>
    <row r="24" spans="1:19" ht="11" thickBot="1" x14ac:dyDescent="0.3">
      <c r="A24" s="116" t="s">
        <v>88</v>
      </c>
      <c r="B24" s="494" t="s">
        <v>434</v>
      </c>
      <c r="C24" s="315">
        <v>0</v>
      </c>
      <c r="D24" s="598"/>
      <c r="E24" s="598"/>
      <c r="F24" s="315">
        <v>0</v>
      </c>
      <c r="G24" s="598"/>
      <c r="H24" s="598"/>
      <c r="I24" s="598"/>
      <c r="J24" s="598"/>
      <c r="K24" s="598"/>
      <c r="L24" s="598"/>
      <c r="M24" s="598"/>
      <c r="N24" s="315">
        <v>0</v>
      </c>
      <c r="O24" s="276"/>
      <c r="P24" s="276"/>
      <c r="Q24" s="276"/>
      <c r="R24" s="276"/>
      <c r="S24" s="276"/>
    </row>
    <row r="25" spans="1:19" ht="11" thickBot="1" x14ac:dyDescent="0.3">
      <c r="A25" s="116" t="s">
        <v>89</v>
      </c>
      <c r="B25" s="494" t="s">
        <v>435</v>
      </c>
      <c r="C25" s="315">
        <v>73.3</v>
      </c>
      <c r="D25" s="598"/>
      <c r="E25" s="598"/>
      <c r="F25" s="315">
        <v>0</v>
      </c>
      <c r="G25" s="598"/>
      <c r="H25" s="598"/>
      <c r="I25" s="598"/>
      <c r="J25" s="598"/>
      <c r="K25" s="598"/>
      <c r="L25" s="598"/>
      <c r="M25" s="598"/>
      <c r="N25" s="315">
        <v>0</v>
      </c>
      <c r="O25" s="276"/>
      <c r="P25" s="276"/>
      <c r="Q25" s="276"/>
      <c r="R25" s="276"/>
      <c r="S25" s="276"/>
    </row>
    <row r="26" spans="1:19" ht="11" thickBot="1" x14ac:dyDescent="0.3">
      <c r="A26" s="116" t="s">
        <v>90</v>
      </c>
      <c r="B26" s="494" t="s">
        <v>436</v>
      </c>
      <c r="C26" s="315">
        <v>1299.3999999999999</v>
      </c>
      <c r="D26" s="598"/>
      <c r="E26" s="598"/>
      <c r="F26" s="315">
        <v>0</v>
      </c>
      <c r="G26" s="598"/>
      <c r="H26" s="598"/>
      <c r="I26" s="598"/>
      <c r="J26" s="598"/>
      <c r="K26" s="598"/>
      <c r="L26" s="598"/>
      <c r="M26" s="598"/>
      <c r="N26" s="315">
        <v>0</v>
      </c>
      <c r="O26" s="276"/>
      <c r="P26" s="276"/>
      <c r="Q26" s="276"/>
      <c r="R26" s="276"/>
      <c r="S26" s="276"/>
    </row>
    <row r="27" spans="1:19" ht="11" thickBot="1" x14ac:dyDescent="0.3">
      <c r="A27" s="116" t="s">
        <v>91</v>
      </c>
      <c r="B27" s="494" t="s">
        <v>437</v>
      </c>
      <c r="C27" s="315">
        <v>1740.6</v>
      </c>
      <c r="D27" s="598"/>
      <c r="E27" s="598"/>
      <c r="F27" s="315">
        <v>0</v>
      </c>
      <c r="G27" s="598"/>
      <c r="H27" s="598"/>
      <c r="I27" s="598"/>
      <c r="J27" s="598"/>
      <c r="K27" s="598"/>
      <c r="L27" s="598"/>
      <c r="M27" s="598"/>
      <c r="N27" s="315">
        <v>0</v>
      </c>
      <c r="O27" s="276"/>
      <c r="P27" s="276"/>
      <c r="Q27" s="276"/>
      <c r="R27" s="276"/>
      <c r="S27" s="276"/>
    </row>
    <row r="28" spans="1:19" ht="11" thickBot="1" x14ac:dyDescent="0.3">
      <c r="A28" s="116" t="s">
        <v>92</v>
      </c>
      <c r="B28" s="494" t="s">
        <v>438</v>
      </c>
      <c r="C28" s="315">
        <v>39078.700000000004</v>
      </c>
      <c r="D28" s="598"/>
      <c r="E28" s="598"/>
      <c r="F28" s="315">
        <v>60.6</v>
      </c>
      <c r="G28" s="598"/>
      <c r="H28" s="598"/>
      <c r="I28" s="598"/>
      <c r="J28" s="598"/>
      <c r="K28" s="598"/>
      <c r="L28" s="598"/>
      <c r="M28" s="598"/>
      <c r="N28" s="315">
        <v>60.6</v>
      </c>
      <c r="O28" s="276"/>
      <c r="P28" s="276"/>
      <c r="Q28" s="276"/>
      <c r="R28" s="276"/>
      <c r="S28" s="276"/>
    </row>
    <row r="29" spans="1:19" ht="11" thickBot="1" x14ac:dyDescent="0.3">
      <c r="A29" s="116" t="s">
        <v>93</v>
      </c>
      <c r="B29" s="494" t="s">
        <v>440</v>
      </c>
      <c r="C29" s="315">
        <v>5877.4</v>
      </c>
      <c r="D29" s="598"/>
      <c r="E29" s="598"/>
      <c r="F29" s="315">
        <v>28.9</v>
      </c>
      <c r="G29" s="598"/>
      <c r="H29" s="598"/>
      <c r="I29" s="598"/>
      <c r="J29" s="598"/>
      <c r="K29" s="598"/>
      <c r="L29" s="598"/>
      <c r="M29" s="598"/>
      <c r="N29" s="315">
        <v>28.9</v>
      </c>
      <c r="O29" s="276"/>
      <c r="P29" s="276"/>
      <c r="Q29" s="276"/>
      <c r="R29" s="276"/>
      <c r="S29" s="276"/>
    </row>
    <row r="30" spans="1:19" ht="11" thickBot="1" x14ac:dyDescent="0.3">
      <c r="A30" s="656" t="s">
        <v>94</v>
      </c>
      <c r="B30" s="639" t="s">
        <v>127</v>
      </c>
      <c r="C30" s="640">
        <v>257675.7</v>
      </c>
      <c r="D30" s="640">
        <v>209331.80000000002</v>
      </c>
      <c r="E30" s="640">
        <v>274.5</v>
      </c>
      <c r="F30" s="640">
        <v>3670.7</v>
      </c>
      <c r="G30" s="640">
        <v>1356.5</v>
      </c>
      <c r="H30" s="640">
        <v>205.7</v>
      </c>
      <c r="I30" s="640">
        <v>297</v>
      </c>
      <c r="J30" s="640">
        <v>405.2</v>
      </c>
      <c r="K30" s="640">
        <v>1281.8</v>
      </c>
      <c r="L30" s="640">
        <v>29.2</v>
      </c>
      <c r="M30" s="640">
        <v>5.8</v>
      </c>
      <c r="N30" s="640">
        <v>3670.7</v>
      </c>
      <c r="O30" s="276"/>
      <c r="P30" s="276"/>
      <c r="Q30" s="276"/>
      <c r="R30" s="276"/>
      <c r="S30" s="276"/>
    </row>
    <row r="31" spans="1:19" x14ac:dyDescent="0.25"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</row>
    <row r="32" spans="1:19" x14ac:dyDescent="0.25"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</row>
    <row r="33" spans="3:14" x14ac:dyDescent="0.25"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</row>
    <row r="34" spans="3:14" x14ac:dyDescent="0.25"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</row>
  </sheetData>
  <sheetProtection password="C980" sheet="1" objects="1" scenarios="1"/>
  <mergeCells count="18">
    <mergeCell ref="K5:K7"/>
    <mergeCell ref="L5:L7"/>
    <mergeCell ref="A1:N1"/>
    <mergeCell ref="C3:N3"/>
    <mergeCell ref="C4:E4"/>
    <mergeCell ref="F4:N4"/>
    <mergeCell ref="A5:A6"/>
    <mergeCell ref="B5:B6"/>
    <mergeCell ref="C5:C6"/>
    <mergeCell ref="D5:D7"/>
    <mergeCell ref="E5:E7"/>
    <mergeCell ref="F5:F7"/>
    <mergeCell ref="M5:M7"/>
    <mergeCell ref="N5:N7"/>
    <mergeCell ref="G5:G7"/>
    <mergeCell ref="H5:H7"/>
    <mergeCell ref="I5:I7"/>
    <mergeCell ref="J5:J7"/>
  </mergeCells>
  <hyperlinks>
    <hyperlink ref="P1" location="'Spis treści'!A1" display="Spis treści"/>
  </hyperlinks>
  <pageMargins left="0.7" right="0.7" top="0.75" bottom="0.75" header="0.3" footer="0.3"/>
  <pageSetup paperSize="9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showGridLines="0" zoomScaleNormal="100" workbookViewId="0">
      <selection activeCell="G30" sqref="G30"/>
    </sheetView>
  </sheetViews>
  <sheetFormatPr defaultRowHeight="14.5" x14ac:dyDescent="0.35"/>
  <cols>
    <col min="1" max="1" width="6.1796875" style="3" customWidth="1"/>
    <col min="2" max="2" width="27" style="3" customWidth="1"/>
    <col min="3" max="8" width="11.7265625" style="3" customWidth="1"/>
    <col min="9" max="9" width="11.90625" style="3" customWidth="1"/>
    <col min="10" max="16384" width="8.7265625" style="3"/>
  </cols>
  <sheetData>
    <row r="1" spans="1:10" x14ac:dyDescent="0.35">
      <c r="A1" s="754" t="s">
        <v>449</v>
      </c>
      <c r="B1" s="754"/>
      <c r="C1" s="754"/>
      <c r="D1" s="754"/>
      <c r="E1" s="754"/>
      <c r="F1" s="754"/>
      <c r="G1" s="754"/>
      <c r="H1" s="754"/>
      <c r="J1" s="261" t="s">
        <v>655</v>
      </c>
    </row>
    <row r="2" spans="1:10" ht="15" thickBot="1" x14ac:dyDescent="0.4">
      <c r="A2" s="117"/>
      <c r="B2" s="118"/>
      <c r="C2" s="162" t="s">
        <v>0</v>
      </c>
      <c r="D2" s="162" t="s">
        <v>1</v>
      </c>
      <c r="E2" s="162" t="s">
        <v>2</v>
      </c>
      <c r="F2" s="162" t="s">
        <v>3</v>
      </c>
      <c r="G2" s="162" t="s">
        <v>4</v>
      </c>
      <c r="H2" s="162" t="s">
        <v>23</v>
      </c>
    </row>
    <row r="3" spans="1:10" ht="16" thickBot="1" x14ac:dyDescent="0.4">
      <c r="A3" s="118"/>
      <c r="B3" s="118"/>
      <c r="C3" s="787" t="s">
        <v>442</v>
      </c>
      <c r="D3" s="787"/>
      <c r="E3" s="787"/>
      <c r="F3" s="787"/>
      <c r="G3" s="787"/>
      <c r="H3" s="787"/>
      <c r="I3" s="27"/>
    </row>
    <row r="4" spans="1:10" ht="32" thickBot="1" x14ac:dyDescent="0.4">
      <c r="A4" s="119"/>
      <c r="B4" s="119"/>
      <c r="C4" s="127" t="s">
        <v>443</v>
      </c>
      <c r="D4" s="127" t="s">
        <v>444</v>
      </c>
      <c r="E4" s="127" t="s">
        <v>445</v>
      </c>
      <c r="F4" s="127" t="s">
        <v>446</v>
      </c>
      <c r="G4" s="127" t="s">
        <v>447</v>
      </c>
      <c r="H4" s="149" t="s">
        <v>127</v>
      </c>
    </row>
    <row r="5" spans="1:10" ht="15" thickBot="1" x14ac:dyDescent="0.4">
      <c r="A5" s="156">
        <v>1</v>
      </c>
      <c r="B5" s="157" t="s">
        <v>433</v>
      </c>
      <c r="C5" s="436">
        <v>15250.3</v>
      </c>
      <c r="D5" s="436">
        <v>24096.2</v>
      </c>
      <c r="E5" s="436">
        <v>39002.6</v>
      </c>
      <c r="F5" s="436">
        <v>75594.3</v>
      </c>
      <c r="G5" s="436">
        <v>2118.6</v>
      </c>
      <c r="H5" s="437">
        <v>156062.00000000003</v>
      </c>
      <c r="I5" s="626"/>
    </row>
    <row r="6" spans="1:10" ht="15" thickBot="1" x14ac:dyDescent="0.4">
      <c r="A6" s="158">
        <v>2</v>
      </c>
      <c r="B6" s="159" t="s">
        <v>441</v>
      </c>
      <c r="C6" s="436">
        <v>0</v>
      </c>
      <c r="D6" s="436">
        <v>4098.7</v>
      </c>
      <c r="E6" s="436">
        <v>33681.799999999996</v>
      </c>
      <c r="F6" s="436">
        <v>14308.9</v>
      </c>
      <c r="G6" s="436">
        <v>0</v>
      </c>
      <c r="H6" s="437">
        <v>52089.399999999994</v>
      </c>
      <c r="I6" s="626"/>
    </row>
    <row r="7" spans="1:10" ht="15" thickBot="1" x14ac:dyDescent="0.4">
      <c r="A7" s="658">
        <v>3</v>
      </c>
      <c r="B7" s="659" t="s">
        <v>127</v>
      </c>
      <c r="C7" s="660">
        <v>15250.3</v>
      </c>
      <c r="D7" s="660">
        <v>28194.9</v>
      </c>
      <c r="E7" s="660">
        <v>72684.399999999994</v>
      </c>
      <c r="F7" s="660">
        <v>89903.2</v>
      </c>
      <c r="G7" s="660">
        <v>2118.6</v>
      </c>
      <c r="H7" s="660">
        <v>208151.4</v>
      </c>
      <c r="I7" s="626"/>
    </row>
  </sheetData>
  <sheetProtection password="C980" sheet="1" objects="1" scenarios="1"/>
  <mergeCells count="2">
    <mergeCell ref="C3:H3"/>
    <mergeCell ref="A1:H1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showGridLines="0" zoomScaleNormal="100" workbookViewId="0">
      <selection activeCell="E40" sqref="E40"/>
    </sheetView>
  </sheetViews>
  <sheetFormatPr defaultRowHeight="10.5" x14ac:dyDescent="0.25"/>
  <cols>
    <col min="1" max="1" width="4.7265625" style="30" customWidth="1"/>
    <col min="2" max="2" width="37.36328125" style="1" customWidth="1"/>
    <col min="3" max="3" width="27.26953125" style="1" customWidth="1"/>
    <col min="4" max="4" width="8.7265625" style="1"/>
    <col min="5" max="5" width="6.1796875" style="1" bestFit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788" t="s">
        <v>448</v>
      </c>
      <c r="B1" s="788"/>
      <c r="C1" s="788"/>
      <c r="D1" s="11"/>
      <c r="E1" s="261" t="s">
        <v>655</v>
      </c>
    </row>
    <row r="2" spans="1:6" ht="11" thickBot="1" x14ac:dyDescent="0.3">
      <c r="A2" s="67"/>
      <c r="B2" s="120"/>
      <c r="C2" s="121" t="s">
        <v>0</v>
      </c>
      <c r="D2" s="11"/>
    </row>
    <row r="3" spans="1:6" ht="11" thickBot="1" x14ac:dyDescent="0.3">
      <c r="A3" s="69"/>
      <c r="B3" s="122"/>
      <c r="C3" s="441" t="s">
        <v>457</v>
      </c>
      <c r="D3" s="11"/>
    </row>
    <row r="4" spans="1:6" ht="11" thickBot="1" x14ac:dyDescent="0.3">
      <c r="A4" s="124" t="s">
        <v>30</v>
      </c>
      <c r="B4" s="36" t="s">
        <v>451</v>
      </c>
      <c r="C4" s="442">
        <v>3806.6</v>
      </c>
      <c r="D4" s="11"/>
      <c r="F4" s="748"/>
    </row>
    <row r="5" spans="1:6" ht="11" thickBot="1" x14ac:dyDescent="0.3">
      <c r="A5" s="125" t="s">
        <v>31</v>
      </c>
      <c r="B5" s="123" t="s">
        <v>452</v>
      </c>
      <c r="C5" s="440">
        <v>1083.8</v>
      </c>
      <c r="D5" s="11"/>
      <c r="F5" s="748"/>
    </row>
    <row r="6" spans="1:6" ht="11" thickBot="1" x14ac:dyDescent="0.3">
      <c r="A6" s="125" t="s">
        <v>75</v>
      </c>
      <c r="B6" s="123" t="s">
        <v>453</v>
      </c>
      <c r="C6" s="440">
        <v>-388.3</v>
      </c>
      <c r="D6" s="11"/>
      <c r="F6" s="748"/>
    </row>
    <row r="7" spans="1:6" ht="11" thickBot="1" x14ac:dyDescent="0.3">
      <c r="A7" s="125" t="s">
        <v>76</v>
      </c>
      <c r="B7" s="123" t="s">
        <v>454</v>
      </c>
      <c r="C7" s="440">
        <v>-104.5</v>
      </c>
      <c r="D7" s="11"/>
      <c r="F7" s="748"/>
    </row>
    <row r="8" spans="1:6" ht="11" thickBot="1" x14ac:dyDescent="0.3">
      <c r="A8" s="125" t="s">
        <v>77</v>
      </c>
      <c r="B8" s="123" t="s">
        <v>455</v>
      </c>
      <c r="C8" s="440">
        <v>-816.4</v>
      </c>
      <c r="D8" s="11"/>
    </row>
    <row r="9" spans="1:6" ht="11" thickBot="1" x14ac:dyDescent="0.3">
      <c r="A9" s="124" t="s">
        <v>78</v>
      </c>
      <c r="B9" s="36" t="s">
        <v>456</v>
      </c>
      <c r="C9" s="442">
        <v>3581.1999999999994</v>
      </c>
      <c r="D9" s="11"/>
    </row>
    <row r="10" spans="1:6" x14ac:dyDescent="0.25">
      <c r="C10" s="276"/>
    </row>
  </sheetData>
  <sheetProtection password="C980" sheet="1" objects="1" scenarios="1"/>
  <mergeCells count="2">
    <mergeCell ref="A1:C1"/>
    <mergeCell ref="F4:F7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showGridLines="0" zoomScaleNormal="100" workbookViewId="0">
      <selection activeCell="G35" sqref="G35"/>
    </sheetView>
  </sheetViews>
  <sheetFormatPr defaultRowHeight="10.5" x14ac:dyDescent="0.25"/>
  <cols>
    <col min="1" max="1" width="4.36328125" style="30" customWidth="1"/>
    <col min="2" max="2" width="26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754" t="s">
        <v>501</v>
      </c>
      <c r="B1" s="754"/>
      <c r="C1" s="754"/>
      <c r="D1" s="754"/>
      <c r="E1" s="754"/>
      <c r="F1" s="754"/>
      <c r="G1" s="754"/>
      <c r="H1" s="754"/>
      <c r="I1" s="754"/>
      <c r="J1" s="754"/>
      <c r="L1" s="261" t="s">
        <v>655</v>
      </c>
    </row>
    <row r="2" spans="1:12" ht="11" thickBot="1" x14ac:dyDescent="0.3">
      <c r="A2" s="109"/>
      <c r="B2" s="87"/>
      <c r="C2" s="162" t="s">
        <v>0</v>
      </c>
      <c r="D2" s="162" t="s">
        <v>1</v>
      </c>
      <c r="E2" s="162" t="s">
        <v>2</v>
      </c>
      <c r="F2" s="162" t="s">
        <v>3</v>
      </c>
      <c r="G2" s="162" t="s">
        <v>4</v>
      </c>
      <c r="H2" s="162" t="s">
        <v>23</v>
      </c>
      <c r="I2" s="162" t="s">
        <v>22</v>
      </c>
      <c r="J2" s="162" t="s">
        <v>24</v>
      </c>
    </row>
    <row r="3" spans="1:12" ht="36" customHeight="1" thickBot="1" x14ac:dyDescent="0.3">
      <c r="A3" s="109"/>
      <c r="B3" s="87"/>
      <c r="C3" s="776" t="s">
        <v>459</v>
      </c>
      <c r="D3" s="776"/>
      <c r="E3" s="776"/>
      <c r="F3" s="776"/>
      <c r="G3" s="779" t="s">
        <v>423</v>
      </c>
      <c r="H3" s="779"/>
      <c r="I3" s="776" t="s">
        <v>460</v>
      </c>
      <c r="J3" s="776"/>
    </row>
    <row r="4" spans="1:12" ht="24.5" customHeight="1" thickBot="1" x14ac:dyDescent="0.3">
      <c r="A4" s="109"/>
      <c r="B4" s="87"/>
      <c r="C4" s="752" t="s">
        <v>461</v>
      </c>
      <c r="D4" s="776" t="s">
        <v>462</v>
      </c>
      <c r="E4" s="776"/>
      <c r="F4" s="776"/>
      <c r="G4" s="772" t="s">
        <v>430</v>
      </c>
      <c r="H4" s="772" t="s">
        <v>431</v>
      </c>
      <c r="I4" s="126"/>
      <c r="J4" s="772" t="s">
        <v>463</v>
      </c>
    </row>
    <row r="5" spans="1:12" ht="41" customHeight="1" thickBot="1" x14ac:dyDescent="0.3">
      <c r="A5" s="260"/>
      <c r="B5" s="260"/>
      <c r="C5" s="753"/>
      <c r="D5" s="108"/>
      <c r="E5" s="34" t="s">
        <v>464</v>
      </c>
      <c r="F5" s="34" t="s">
        <v>465</v>
      </c>
      <c r="G5" s="773"/>
      <c r="H5" s="773"/>
      <c r="I5" s="108"/>
      <c r="J5" s="773"/>
    </row>
    <row r="6" spans="1:12" ht="21.5" thickBot="1" x14ac:dyDescent="0.3">
      <c r="A6" s="111" t="s">
        <v>74</v>
      </c>
      <c r="B6" s="95" t="s">
        <v>432</v>
      </c>
      <c r="C6" s="443">
        <v>0</v>
      </c>
      <c r="D6" s="443">
        <v>0</v>
      </c>
      <c r="E6" s="443">
        <v>0</v>
      </c>
      <c r="F6" s="444">
        <v>0</v>
      </c>
      <c r="G6" s="444">
        <v>0</v>
      </c>
      <c r="H6" s="444">
        <v>0</v>
      </c>
      <c r="I6" s="444">
        <v>0</v>
      </c>
      <c r="J6" s="444">
        <v>0</v>
      </c>
    </row>
    <row r="7" spans="1:12" ht="11" thickBot="1" x14ac:dyDescent="0.3">
      <c r="A7" s="114" t="s">
        <v>30</v>
      </c>
      <c r="B7" s="97" t="s">
        <v>433</v>
      </c>
      <c r="C7" s="314">
        <v>2298.9</v>
      </c>
      <c r="D7" s="314">
        <v>1470.3</v>
      </c>
      <c r="E7" s="314">
        <v>1470.3</v>
      </c>
      <c r="F7" s="445">
        <v>1470.3</v>
      </c>
      <c r="G7" s="445">
        <v>-88.2</v>
      </c>
      <c r="H7" s="445">
        <v>-809.7</v>
      </c>
      <c r="I7" s="445">
        <v>2312.4</v>
      </c>
      <c r="J7" s="445">
        <v>366.4</v>
      </c>
    </row>
    <row r="8" spans="1:12" ht="11" thickBot="1" x14ac:dyDescent="0.3">
      <c r="A8" s="116" t="s">
        <v>31</v>
      </c>
      <c r="B8" s="494" t="s">
        <v>434</v>
      </c>
      <c r="C8" s="315">
        <v>0</v>
      </c>
      <c r="D8" s="315">
        <v>0</v>
      </c>
      <c r="E8" s="315">
        <v>0</v>
      </c>
      <c r="F8" s="315">
        <v>0</v>
      </c>
      <c r="G8" s="315">
        <v>0</v>
      </c>
      <c r="H8" s="315">
        <v>0</v>
      </c>
      <c r="I8" s="446">
        <v>0</v>
      </c>
      <c r="J8" s="446">
        <v>0</v>
      </c>
    </row>
    <row r="9" spans="1:12" ht="21.5" thickBot="1" x14ac:dyDescent="0.3">
      <c r="A9" s="116" t="s">
        <v>75</v>
      </c>
      <c r="B9" s="494" t="s">
        <v>435</v>
      </c>
      <c r="C9" s="315">
        <v>1.9</v>
      </c>
      <c r="D9" s="315">
        <v>0</v>
      </c>
      <c r="E9" s="315">
        <v>0</v>
      </c>
      <c r="F9" s="315">
        <v>0</v>
      </c>
      <c r="G9" s="315">
        <v>-1</v>
      </c>
      <c r="H9" s="315">
        <v>0</v>
      </c>
      <c r="I9" s="446">
        <v>0</v>
      </c>
      <c r="J9" s="446">
        <v>0</v>
      </c>
    </row>
    <row r="10" spans="1:12" ht="11" thickBot="1" x14ac:dyDescent="0.3">
      <c r="A10" s="116" t="s">
        <v>76</v>
      </c>
      <c r="B10" s="494" t="s">
        <v>436</v>
      </c>
      <c r="C10" s="315">
        <v>0</v>
      </c>
      <c r="D10" s="315">
        <v>0</v>
      </c>
      <c r="E10" s="315">
        <v>0</v>
      </c>
      <c r="F10" s="315">
        <v>0</v>
      </c>
      <c r="G10" s="315">
        <v>0</v>
      </c>
      <c r="H10" s="315">
        <v>0</v>
      </c>
      <c r="I10" s="446">
        <v>0</v>
      </c>
      <c r="J10" s="446">
        <v>0</v>
      </c>
    </row>
    <row r="11" spans="1:12" ht="11" thickBot="1" x14ac:dyDescent="0.3">
      <c r="A11" s="116" t="s">
        <v>77</v>
      </c>
      <c r="B11" s="494" t="s">
        <v>437</v>
      </c>
      <c r="C11" s="315">
        <v>0</v>
      </c>
      <c r="D11" s="315">
        <v>0</v>
      </c>
      <c r="E11" s="315">
        <v>0</v>
      </c>
      <c r="F11" s="315">
        <v>0</v>
      </c>
      <c r="G11" s="315">
        <v>0</v>
      </c>
      <c r="H11" s="315">
        <v>0</v>
      </c>
      <c r="I11" s="446">
        <v>0</v>
      </c>
      <c r="J11" s="446">
        <v>0</v>
      </c>
    </row>
    <row r="12" spans="1:12" ht="11" thickBot="1" x14ac:dyDescent="0.3">
      <c r="A12" s="116" t="s">
        <v>78</v>
      </c>
      <c r="B12" s="494" t="s">
        <v>438</v>
      </c>
      <c r="C12" s="315">
        <v>1483</v>
      </c>
      <c r="D12" s="315">
        <v>850.9</v>
      </c>
      <c r="E12" s="315">
        <v>850.9</v>
      </c>
      <c r="F12" s="315">
        <v>850.9</v>
      </c>
      <c r="G12" s="315">
        <v>-50.1</v>
      </c>
      <c r="H12" s="315">
        <v>-479.4</v>
      </c>
      <c r="I12" s="446">
        <v>1567.5</v>
      </c>
      <c r="J12" s="446">
        <v>225.5</v>
      </c>
    </row>
    <row r="13" spans="1:12" ht="11" thickBot="1" x14ac:dyDescent="0.3">
      <c r="A13" s="116" t="s">
        <v>79</v>
      </c>
      <c r="B13" s="494" t="s">
        <v>440</v>
      </c>
      <c r="C13" s="315">
        <v>814</v>
      </c>
      <c r="D13" s="315">
        <v>619.4</v>
      </c>
      <c r="E13" s="315">
        <v>619.4</v>
      </c>
      <c r="F13" s="315">
        <v>619.4</v>
      </c>
      <c r="G13" s="315">
        <v>-37.1</v>
      </c>
      <c r="H13" s="315">
        <v>-330.3</v>
      </c>
      <c r="I13" s="446">
        <v>744.9</v>
      </c>
      <c r="J13" s="446">
        <v>140.9</v>
      </c>
    </row>
    <row r="14" spans="1:12" ht="11" thickBot="1" x14ac:dyDescent="0.3">
      <c r="A14" s="114" t="s">
        <v>80</v>
      </c>
      <c r="B14" s="97" t="s">
        <v>441</v>
      </c>
      <c r="C14" s="314">
        <v>0</v>
      </c>
      <c r="D14" s="314">
        <v>0</v>
      </c>
      <c r="E14" s="314">
        <v>0</v>
      </c>
      <c r="F14" s="445">
        <v>0</v>
      </c>
      <c r="G14" s="445">
        <v>0</v>
      </c>
      <c r="H14" s="445">
        <v>0</v>
      </c>
      <c r="I14" s="445">
        <v>0</v>
      </c>
      <c r="J14" s="445">
        <v>0</v>
      </c>
    </row>
    <row r="15" spans="1:12" ht="21.5" thickBot="1" x14ac:dyDescent="0.3">
      <c r="A15" s="114" t="s">
        <v>81</v>
      </c>
      <c r="B15" s="97" t="s">
        <v>458</v>
      </c>
      <c r="C15" s="314">
        <v>57</v>
      </c>
      <c r="D15" s="314">
        <v>5.8</v>
      </c>
      <c r="E15" s="314">
        <v>5.8</v>
      </c>
      <c r="F15" s="445">
        <v>5.8</v>
      </c>
      <c r="G15" s="445">
        <v>-0.6</v>
      </c>
      <c r="H15" s="445">
        <v>-1.9</v>
      </c>
      <c r="I15" s="445">
        <v>1.2</v>
      </c>
      <c r="J15" s="445">
        <v>0</v>
      </c>
    </row>
    <row r="16" spans="1:12" ht="11" thickBot="1" x14ac:dyDescent="0.3">
      <c r="A16" s="661">
        <v>100</v>
      </c>
      <c r="B16" s="642" t="s">
        <v>127</v>
      </c>
      <c r="C16" s="643">
        <v>2355.9</v>
      </c>
      <c r="D16" s="643">
        <v>1476.1</v>
      </c>
      <c r="E16" s="643">
        <v>1476.1</v>
      </c>
      <c r="F16" s="662">
        <v>1476.1</v>
      </c>
      <c r="G16" s="662">
        <v>-88.8</v>
      </c>
      <c r="H16" s="662">
        <v>-811.6</v>
      </c>
      <c r="I16" s="662">
        <v>2313.6</v>
      </c>
      <c r="J16" s="662">
        <v>366.4</v>
      </c>
    </row>
    <row r="17" spans="3:10" x14ac:dyDescent="0.25">
      <c r="C17" s="276"/>
      <c r="D17" s="276"/>
      <c r="E17" s="276"/>
      <c r="F17" s="276"/>
      <c r="G17" s="276"/>
      <c r="H17" s="276"/>
      <c r="I17" s="276"/>
      <c r="J17" s="276"/>
    </row>
    <row r="18" spans="3:10" x14ac:dyDescent="0.25">
      <c r="D18" s="276"/>
    </row>
  </sheetData>
  <sheetProtection password="C98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showGridLines="0" zoomScaleNormal="100" workbookViewId="0">
      <selection activeCell="F33" sqref="F33"/>
    </sheetView>
  </sheetViews>
  <sheetFormatPr defaultRowHeight="10.5" x14ac:dyDescent="0.25"/>
  <cols>
    <col min="1" max="1" width="3.453125" style="59" customWidth="1"/>
    <col min="2" max="2" width="25" style="1" customWidth="1"/>
    <col min="3" max="8" width="13.1796875" style="1" customWidth="1"/>
    <col min="9" max="16384" width="8.7265625" style="1"/>
  </cols>
  <sheetData>
    <row r="1" spans="1:10" x14ac:dyDescent="0.25">
      <c r="A1" s="789" t="s">
        <v>466</v>
      </c>
      <c r="B1" s="789"/>
      <c r="C1" s="789"/>
      <c r="D1" s="789"/>
      <c r="E1" s="789"/>
      <c r="F1" s="789"/>
      <c r="G1" s="789"/>
      <c r="H1" s="789"/>
      <c r="J1" s="261" t="s">
        <v>655</v>
      </c>
    </row>
    <row r="2" spans="1:10" ht="11" thickBot="1" x14ac:dyDescent="0.3">
      <c r="A2" s="163"/>
      <c r="B2" s="164"/>
      <c r="C2" s="162" t="s">
        <v>0</v>
      </c>
      <c r="D2" s="162" t="s">
        <v>1</v>
      </c>
      <c r="E2" s="162" t="s">
        <v>2</v>
      </c>
      <c r="F2" s="162" t="s">
        <v>3</v>
      </c>
      <c r="G2" s="162" t="s">
        <v>4</v>
      </c>
      <c r="H2" s="162" t="s">
        <v>23</v>
      </c>
    </row>
    <row r="3" spans="1:10" ht="19.5" customHeight="1" thickBot="1" x14ac:dyDescent="0.3">
      <c r="A3" s="109"/>
      <c r="B3" s="87"/>
      <c r="C3" s="778" t="s">
        <v>486</v>
      </c>
      <c r="D3" s="778"/>
      <c r="E3" s="778"/>
      <c r="F3" s="778"/>
      <c r="G3" s="772" t="s">
        <v>487</v>
      </c>
      <c r="H3" s="772" t="s">
        <v>488</v>
      </c>
    </row>
    <row r="4" spans="1:10" ht="11" thickBot="1" x14ac:dyDescent="0.3">
      <c r="A4" s="109"/>
      <c r="B4" s="87"/>
      <c r="C4" s="431"/>
      <c r="D4" s="778" t="s">
        <v>489</v>
      </c>
      <c r="E4" s="778"/>
      <c r="F4" s="792" t="s">
        <v>490</v>
      </c>
      <c r="G4" s="777"/>
      <c r="H4" s="777"/>
    </row>
    <row r="5" spans="1:10" ht="14.5" customHeight="1" x14ac:dyDescent="0.25">
      <c r="A5" s="109"/>
      <c r="B5" s="87"/>
      <c r="C5" s="86"/>
      <c r="D5" s="790"/>
      <c r="E5" s="777" t="s">
        <v>464</v>
      </c>
      <c r="F5" s="793"/>
      <c r="G5" s="777"/>
      <c r="H5" s="777"/>
    </row>
    <row r="6" spans="1:10" ht="29.5" customHeight="1" thickBot="1" x14ac:dyDescent="0.3">
      <c r="A6" s="95"/>
      <c r="B6" s="95"/>
      <c r="C6" s="108"/>
      <c r="D6" s="791"/>
      <c r="E6" s="773"/>
      <c r="F6" s="794"/>
      <c r="G6" s="773"/>
      <c r="H6" s="773"/>
    </row>
    <row r="7" spans="1:10" ht="11" thickBot="1" x14ac:dyDescent="0.3">
      <c r="A7" s="111" t="s">
        <v>30</v>
      </c>
      <c r="B7" s="95" t="s">
        <v>467</v>
      </c>
      <c r="C7" s="447">
        <v>1325.2</v>
      </c>
      <c r="D7" s="447">
        <v>53.7</v>
      </c>
      <c r="E7" s="447">
        <v>53.7</v>
      </c>
      <c r="F7" s="447">
        <v>1312.3</v>
      </c>
      <c r="G7" s="447">
        <v>-38.799999999999997</v>
      </c>
      <c r="H7" s="447">
        <v>0</v>
      </c>
    </row>
    <row r="8" spans="1:10" ht="11" thickBot="1" x14ac:dyDescent="0.3">
      <c r="A8" s="111" t="s">
        <v>31</v>
      </c>
      <c r="B8" s="95" t="s">
        <v>468</v>
      </c>
      <c r="C8" s="447">
        <v>345.8</v>
      </c>
      <c r="D8" s="447">
        <v>6.7</v>
      </c>
      <c r="E8" s="447">
        <v>6.7</v>
      </c>
      <c r="F8" s="447">
        <v>345.8</v>
      </c>
      <c r="G8" s="447">
        <v>-7.2</v>
      </c>
      <c r="H8" s="447">
        <v>0</v>
      </c>
    </row>
    <row r="9" spans="1:10" ht="11" thickBot="1" x14ac:dyDescent="0.3">
      <c r="A9" s="111" t="s">
        <v>75</v>
      </c>
      <c r="B9" s="95" t="s">
        <v>469</v>
      </c>
      <c r="C9" s="447">
        <v>22137.1</v>
      </c>
      <c r="D9" s="447">
        <v>524.5</v>
      </c>
      <c r="E9" s="447">
        <v>524.5</v>
      </c>
      <c r="F9" s="447">
        <v>22137.1</v>
      </c>
      <c r="G9" s="447">
        <v>-402.1</v>
      </c>
      <c r="H9" s="447">
        <v>0</v>
      </c>
    </row>
    <row r="10" spans="1:10" ht="32" thickBot="1" x14ac:dyDescent="0.3">
      <c r="A10" s="111" t="s">
        <v>76</v>
      </c>
      <c r="B10" s="95" t="s">
        <v>470</v>
      </c>
      <c r="C10" s="447">
        <v>2508.6999999999998</v>
      </c>
      <c r="D10" s="447">
        <v>111.4</v>
      </c>
      <c r="E10" s="447">
        <v>111.4</v>
      </c>
      <c r="F10" s="447">
        <v>2508.6999999999998</v>
      </c>
      <c r="G10" s="447">
        <v>-106.4</v>
      </c>
      <c r="H10" s="447">
        <v>0</v>
      </c>
    </row>
    <row r="11" spans="1:10" ht="11" thickBot="1" x14ac:dyDescent="0.3">
      <c r="A11" s="111" t="s">
        <v>77</v>
      </c>
      <c r="B11" s="95" t="s">
        <v>471</v>
      </c>
      <c r="C11" s="447">
        <v>610.79999999999995</v>
      </c>
      <c r="D11" s="447">
        <v>36.1</v>
      </c>
      <c r="E11" s="447">
        <v>36.1</v>
      </c>
      <c r="F11" s="447">
        <v>610.79999999999995</v>
      </c>
      <c r="G11" s="447">
        <v>-22.1</v>
      </c>
      <c r="H11" s="447">
        <v>0</v>
      </c>
    </row>
    <row r="12" spans="1:10" ht="11" thickBot="1" x14ac:dyDescent="0.3">
      <c r="A12" s="111" t="s">
        <v>78</v>
      </c>
      <c r="B12" s="95" t="s">
        <v>472</v>
      </c>
      <c r="C12" s="447">
        <v>2636.5</v>
      </c>
      <c r="D12" s="447">
        <v>275</v>
      </c>
      <c r="E12" s="447">
        <v>275</v>
      </c>
      <c r="F12" s="447">
        <v>2636.5</v>
      </c>
      <c r="G12" s="447">
        <v>-202</v>
      </c>
      <c r="H12" s="447">
        <v>0</v>
      </c>
    </row>
    <row r="13" spans="1:10" ht="11" thickBot="1" x14ac:dyDescent="0.3">
      <c r="A13" s="111" t="s">
        <v>79</v>
      </c>
      <c r="B13" s="95" t="s">
        <v>473</v>
      </c>
      <c r="C13" s="447">
        <v>15484.3</v>
      </c>
      <c r="D13" s="447">
        <v>437.6</v>
      </c>
      <c r="E13" s="447">
        <v>437.6</v>
      </c>
      <c r="F13" s="447">
        <v>15484.2</v>
      </c>
      <c r="G13" s="447">
        <v>-366.8</v>
      </c>
      <c r="H13" s="447">
        <v>0</v>
      </c>
    </row>
    <row r="14" spans="1:10" ht="11" thickBot="1" x14ac:dyDescent="0.3">
      <c r="A14" s="111" t="s">
        <v>80</v>
      </c>
      <c r="B14" s="95" t="s">
        <v>474</v>
      </c>
      <c r="C14" s="447">
        <v>4522.7</v>
      </c>
      <c r="D14" s="447">
        <v>85.3</v>
      </c>
      <c r="E14" s="447">
        <v>85.3</v>
      </c>
      <c r="F14" s="447">
        <v>4522.7</v>
      </c>
      <c r="G14" s="447">
        <v>-60.6</v>
      </c>
      <c r="H14" s="447">
        <v>0</v>
      </c>
    </row>
    <row r="15" spans="1:10" ht="21.5" thickBot="1" x14ac:dyDescent="0.3">
      <c r="A15" s="111" t="s">
        <v>81</v>
      </c>
      <c r="B15" s="95" t="s">
        <v>475</v>
      </c>
      <c r="C15" s="447">
        <v>573</v>
      </c>
      <c r="D15" s="447">
        <v>11.8</v>
      </c>
      <c r="E15" s="447">
        <v>11.8</v>
      </c>
      <c r="F15" s="447">
        <v>573</v>
      </c>
      <c r="G15" s="447">
        <v>-26.7</v>
      </c>
      <c r="H15" s="447">
        <v>0</v>
      </c>
    </row>
    <row r="16" spans="1:10" ht="11" thickBot="1" x14ac:dyDescent="0.3">
      <c r="A16" s="111" t="s">
        <v>82</v>
      </c>
      <c r="B16" s="95" t="s">
        <v>476</v>
      </c>
      <c r="C16" s="447">
        <v>3000.1</v>
      </c>
      <c r="D16" s="447">
        <v>61.5</v>
      </c>
      <c r="E16" s="447">
        <v>61.5</v>
      </c>
      <c r="F16" s="447">
        <v>3000.1</v>
      </c>
      <c r="G16" s="447">
        <v>-55.9</v>
      </c>
      <c r="H16" s="447">
        <v>0</v>
      </c>
    </row>
    <row r="17" spans="1:8" ht="11" thickBot="1" x14ac:dyDescent="0.3">
      <c r="A17" s="111" t="s">
        <v>83</v>
      </c>
      <c r="B17" s="95" t="s">
        <v>477</v>
      </c>
      <c r="C17" s="447">
        <v>655.20000000000005</v>
      </c>
      <c r="D17" s="447">
        <v>3.4</v>
      </c>
      <c r="E17" s="447">
        <v>3.4</v>
      </c>
      <c r="F17" s="447">
        <v>655.20000000000005</v>
      </c>
      <c r="G17" s="447">
        <v>-2.2000000000000002</v>
      </c>
      <c r="H17" s="447">
        <v>0</v>
      </c>
    </row>
    <row r="18" spans="1:8" ht="21.5" thickBot="1" x14ac:dyDescent="0.3">
      <c r="A18" s="111" t="s">
        <v>84</v>
      </c>
      <c r="B18" s="95" t="s">
        <v>478</v>
      </c>
      <c r="C18" s="447">
        <v>9232.9</v>
      </c>
      <c r="D18" s="447">
        <v>139.6</v>
      </c>
      <c r="E18" s="447">
        <v>139.6</v>
      </c>
      <c r="F18" s="447">
        <v>9232.9</v>
      </c>
      <c r="G18" s="447">
        <v>-55.8</v>
      </c>
      <c r="H18" s="447">
        <v>0</v>
      </c>
    </row>
    <row r="19" spans="1:8" ht="21.5" thickBot="1" x14ac:dyDescent="0.3">
      <c r="A19" s="111" t="s">
        <v>85</v>
      </c>
      <c r="B19" s="95" t="s">
        <v>479</v>
      </c>
      <c r="C19" s="447">
        <v>1961.6</v>
      </c>
      <c r="D19" s="447">
        <v>61.5</v>
      </c>
      <c r="E19" s="447">
        <v>61.5</v>
      </c>
      <c r="F19" s="447">
        <v>1961.6</v>
      </c>
      <c r="G19" s="447">
        <v>-44.8</v>
      </c>
      <c r="H19" s="447">
        <v>0</v>
      </c>
    </row>
    <row r="20" spans="1:8" ht="21.5" thickBot="1" x14ac:dyDescent="0.3">
      <c r="A20" s="111" t="s">
        <v>86</v>
      </c>
      <c r="B20" s="95" t="s">
        <v>480</v>
      </c>
      <c r="C20" s="447">
        <v>2513.6999999999998</v>
      </c>
      <c r="D20" s="447">
        <v>32.6</v>
      </c>
      <c r="E20" s="447">
        <v>32.6</v>
      </c>
      <c r="F20" s="447">
        <v>2513.6999999999998</v>
      </c>
      <c r="G20" s="447">
        <v>-32.9</v>
      </c>
      <c r="H20" s="447">
        <v>0</v>
      </c>
    </row>
    <row r="21" spans="1:8" ht="32" thickBot="1" x14ac:dyDescent="0.3">
      <c r="A21" s="111" t="s">
        <v>87</v>
      </c>
      <c r="B21" s="95" t="s">
        <v>481</v>
      </c>
      <c r="C21" s="447">
        <v>3.8</v>
      </c>
      <c r="D21" s="447">
        <v>0</v>
      </c>
      <c r="E21" s="447">
        <v>0</v>
      </c>
      <c r="F21" s="447">
        <v>3.8</v>
      </c>
      <c r="G21" s="447">
        <v>0</v>
      </c>
      <c r="H21" s="447">
        <v>0</v>
      </c>
    </row>
    <row r="22" spans="1:8" ht="11" thickBot="1" x14ac:dyDescent="0.3">
      <c r="A22" s="111" t="s">
        <v>88</v>
      </c>
      <c r="B22" s="95" t="s">
        <v>482</v>
      </c>
      <c r="C22" s="447">
        <v>26.7</v>
      </c>
      <c r="D22" s="447">
        <v>1.9</v>
      </c>
      <c r="E22" s="447">
        <v>1.9</v>
      </c>
      <c r="F22" s="447">
        <v>26.7</v>
      </c>
      <c r="G22" s="447">
        <v>-2.2999999999999998</v>
      </c>
      <c r="H22" s="447">
        <v>0</v>
      </c>
    </row>
    <row r="23" spans="1:8" ht="11" thickBot="1" x14ac:dyDescent="0.3">
      <c r="A23" s="111" t="s">
        <v>89</v>
      </c>
      <c r="B23" s="95" t="s">
        <v>483</v>
      </c>
      <c r="C23" s="447">
        <v>348.3</v>
      </c>
      <c r="D23" s="447">
        <v>5.3</v>
      </c>
      <c r="E23" s="447">
        <v>5.3</v>
      </c>
      <c r="F23" s="447">
        <v>348.3</v>
      </c>
      <c r="G23" s="447">
        <v>-5.2</v>
      </c>
      <c r="H23" s="447">
        <v>0</v>
      </c>
    </row>
    <row r="24" spans="1:8" ht="21.5" thickBot="1" x14ac:dyDescent="0.3">
      <c r="A24" s="111" t="s">
        <v>90</v>
      </c>
      <c r="B24" s="95" t="s">
        <v>484</v>
      </c>
      <c r="C24" s="447">
        <v>62.7</v>
      </c>
      <c r="D24" s="447">
        <v>2.1</v>
      </c>
      <c r="E24" s="447">
        <v>2.1</v>
      </c>
      <c r="F24" s="447">
        <v>62.7</v>
      </c>
      <c r="G24" s="447">
        <v>-2</v>
      </c>
      <c r="H24" s="447">
        <v>0</v>
      </c>
    </row>
    <row r="25" spans="1:8" ht="11" thickBot="1" x14ac:dyDescent="0.3">
      <c r="A25" s="111" t="s">
        <v>91</v>
      </c>
      <c r="B25" s="95" t="s">
        <v>485</v>
      </c>
      <c r="C25" s="447">
        <v>211.2</v>
      </c>
      <c r="D25" s="447">
        <v>23.200000000000003</v>
      </c>
      <c r="E25" s="447">
        <v>23.200000000000003</v>
      </c>
      <c r="F25" s="447">
        <v>211.1</v>
      </c>
      <c r="G25" s="447">
        <v>-17.3</v>
      </c>
      <c r="H25" s="447">
        <v>0</v>
      </c>
    </row>
    <row r="26" spans="1:8" ht="11" thickBot="1" x14ac:dyDescent="0.3">
      <c r="A26" s="661" t="s">
        <v>92</v>
      </c>
      <c r="B26" s="642" t="s">
        <v>127</v>
      </c>
      <c r="C26" s="663">
        <v>68160.299999999988</v>
      </c>
      <c r="D26" s="663">
        <v>1873.1999999999998</v>
      </c>
      <c r="E26" s="663">
        <v>1873.1999999999998</v>
      </c>
      <c r="F26" s="663">
        <v>68147.199999999997</v>
      </c>
      <c r="G26" s="663">
        <v>-1451.1000000000001</v>
      </c>
      <c r="H26" s="663">
        <v>0</v>
      </c>
    </row>
    <row r="27" spans="1:8" x14ac:dyDescent="0.25">
      <c r="C27" s="276"/>
      <c r="D27" s="276"/>
      <c r="E27" s="276"/>
      <c r="F27" s="276"/>
      <c r="G27" s="276"/>
      <c r="H27" s="276"/>
    </row>
    <row r="28" spans="1:8" x14ac:dyDescent="0.25">
      <c r="C28" s="276"/>
      <c r="D28" s="276"/>
      <c r="E28" s="448"/>
      <c r="F28" s="448"/>
      <c r="G28" s="276"/>
    </row>
  </sheetData>
  <sheetProtection password="C98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zoomScaleNormal="100" workbookViewId="0">
      <selection activeCell="E30" sqref="E30"/>
    </sheetView>
  </sheetViews>
  <sheetFormatPr defaultRowHeight="10.5" x14ac:dyDescent="0.25"/>
  <cols>
    <col min="1" max="1" width="4.7265625" style="30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754" t="s">
        <v>502</v>
      </c>
      <c r="B1" s="754"/>
      <c r="C1" s="754"/>
      <c r="D1" s="754"/>
      <c r="F1" s="261" t="s">
        <v>655</v>
      </c>
    </row>
    <row r="2" spans="1:6" ht="11" thickBot="1" x14ac:dyDescent="0.3">
      <c r="A2" s="796"/>
      <c r="B2" s="796"/>
      <c r="C2" s="77" t="s">
        <v>0</v>
      </c>
      <c r="D2" s="77" t="s">
        <v>1</v>
      </c>
    </row>
    <row r="3" spans="1:6" x14ac:dyDescent="0.25">
      <c r="A3" s="796"/>
      <c r="B3" s="796"/>
      <c r="C3" s="797" t="s">
        <v>498</v>
      </c>
      <c r="D3" s="797"/>
    </row>
    <row r="4" spans="1:6" ht="11" thickBot="1" x14ac:dyDescent="0.3">
      <c r="A4" s="796"/>
      <c r="B4" s="796"/>
      <c r="C4" s="798"/>
      <c r="D4" s="798"/>
    </row>
    <row r="5" spans="1:6" ht="21.5" thickBot="1" x14ac:dyDescent="0.3">
      <c r="A5" s="795"/>
      <c r="B5" s="795"/>
      <c r="C5" s="283" t="s">
        <v>499</v>
      </c>
      <c r="D5" s="283" t="s">
        <v>500</v>
      </c>
    </row>
    <row r="6" spans="1:6" ht="11" thickBot="1" x14ac:dyDescent="0.3">
      <c r="A6" s="128" t="s">
        <v>30</v>
      </c>
      <c r="B6" s="90" t="s">
        <v>491</v>
      </c>
      <c r="C6" s="359">
        <v>0</v>
      </c>
      <c r="D6" s="359">
        <v>0</v>
      </c>
      <c r="E6" s="18"/>
    </row>
    <row r="7" spans="1:6" ht="11" thickBot="1" x14ac:dyDescent="0.3">
      <c r="A7" s="128" t="s">
        <v>31</v>
      </c>
      <c r="B7" s="90" t="s">
        <v>492</v>
      </c>
      <c r="C7" s="359">
        <v>0</v>
      </c>
      <c r="D7" s="359">
        <v>0</v>
      </c>
      <c r="E7" s="18"/>
    </row>
    <row r="8" spans="1:6" ht="11" thickBot="1" x14ac:dyDescent="0.3">
      <c r="A8" s="129" t="s">
        <v>75</v>
      </c>
      <c r="B8" s="495" t="s">
        <v>493</v>
      </c>
      <c r="C8" s="359">
        <v>0</v>
      </c>
      <c r="D8" s="359">
        <v>0</v>
      </c>
      <c r="E8" s="18"/>
    </row>
    <row r="9" spans="1:6" ht="11" thickBot="1" x14ac:dyDescent="0.3">
      <c r="A9" s="129" t="s">
        <v>76</v>
      </c>
      <c r="B9" s="495" t="s">
        <v>494</v>
      </c>
      <c r="C9" s="359">
        <v>0</v>
      </c>
      <c r="D9" s="359">
        <v>0</v>
      </c>
      <c r="E9" s="18"/>
    </row>
    <row r="10" spans="1:6" ht="11" thickBot="1" x14ac:dyDescent="0.3">
      <c r="A10" s="129" t="s">
        <v>77</v>
      </c>
      <c r="B10" s="495" t="s">
        <v>495</v>
      </c>
      <c r="C10" s="359">
        <v>0</v>
      </c>
      <c r="D10" s="359">
        <v>0</v>
      </c>
      <c r="E10" s="18"/>
    </row>
    <row r="11" spans="1:6" ht="11" thickBot="1" x14ac:dyDescent="0.3">
      <c r="A11" s="129" t="s">
        <v>78</v>
      </c>
      <c r="B11" s="495" t="s">
        <v>496</v>
      </c>
      <c r="C11" s="359">
        <v>0</v>
      </c>
      <c r="D11" s="359">
        <v>0</v>
      </c>
      <c r="E11" s="18"/>
    </row>
    <row r="12" spans="1:6" ht="11" thickBot="1" x14ac:dyDescent="0.3">
      <c r="A12" s="129" t="s">
        <v>79</v>
      </c>
      <c r="B12" s="495" t="s">
        <v>497</v>
      </c>
      <c r="C12" s="359">
        <v>0</v>
      </c>
      <c r="D12" s="359">
        <v>0</v>
      </c>
      <c r="E12" s="18"/>
    </row>
    <row r="13" spans="1:6" ht="11" thickBot="1" x14ac:dyDescent="0.3">
      <c r="A13" s="661" t="s">
        <v>80</v>
      </c>
      <c r="B13" s="642" t="s">
        <v>127</v>
      </c>
      <c r="C13" s="643">
        <v>0</v>
      </c>
      <c r="D13" s="643">
        <v>0</v>
      </c>
      <c r="E13" s="18"/>
    </row>
  </sheetData>
  <sheetProtection password="C980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11"/>
  <sheetViews>
    <sheetView showGridLines="0" zoomScaleNormal="100" zoomScaleSheetLayoutView="100" zoomScalePageLayoutView="80" workbookViewId="0">
      <selection activeCell="F23" sqref="F23"/>
    </sheetView>
  </sheetViews>
  <sheetFormatPr defaultColWidth="9.1796875" defaultRowHeight="10.5" x14ac:dyDescent="0.25"/>
  <cols>
    <col min="1" max="1" width="3.7265625" style="6" customWidth="1"/>
    <col min="2" max="2" width="23" style="6" customWidth="1"/>
    <col min="3" max="7" width="13.6328125" style="6" customWidth="1"/>
    <col min="8" max="8" width="8.7265625" style="6" customWidth="1"/>
    <col min="9" max="16384" width="9.1796875" style="6"/>
  </cols>
  <sheetData>
    <row r="1" spans="1:9" x14ac:dyDescent="0.25">
      <c r="A1" s="746" t="s">
        <v>503</v>
      </c>
      <c r="B1" s="746"/>
      <c r="C1" s="746"/>
      <c r="D1" s="746"/>
      <c r="E1" s="746"/>
      <c r="F1" s="746"/>
      <c r="G1" s="746"/>
      <c r="I1" s="261" t="s">
        <v>655</v>
      </c>
    </row>
    <row r="2" spans="1:9" ht="11" thickBot="1" x14ac:dyDescent="0.3">
      <c r="B2" s="15"/>
      <c r="C2" s="144" t="s">
        <v>0</v>
      </c>
      <c r="D2" s="144" t="s">
        <v>1</v>
      </c>
      <c r="E2" s="144" t="s">
        <v>2</v>
      </c>
      <c r="F2" s="144" t="s">
        <v>3</v>
      </c>
      <c r="G2" s="144" t="s">
        <v>4</v>
      </c>
      <c r="H2" s="29"/>
      <c r="I2" s="12"/>
    </row>
    <row r="3" spans="1:9" ht="21.5" customHeight="1" thickBot="1" x14ac:dyDescent="0.3">
      <c r="B3" s="15"/>
      <c r="C3" s="801" t="s">
        <v>504</v>
      </c>
      <c r="D3" s="799" t="s">
        <v>505</v>
      </c>
      <c r="E3" s="799"/>
      <c r="F3" s="799"/>
      <c r="G3" s="799"/>
      <c r="H3" s="16"/>
      <c r="I3" s="12"/>
    </row>
    <row r="4" spans="1:9" ht="21.5" thickBot="1" x14ac:dyDescent="0.3">
      <c r="B4" s="15"/>
      <c r="C4" s="802"/>
      <c r="D4" s="130"/>
      <c r="E4" s="133" t="s">
        <v>506</v>
      </c>
      <c r="F4" s="800" t="s">
        <v>507</v>
      </c>
      <c r="G4" s="800"/>
      <c r="H4" s="16"/>
      <c r="I4" s="12"/>
    </row>
    <row r="5" spans="1:9" ht="42.5" thickBot="1" x14ac:dyDescent="0.3">
      <c r="A5" s="172"/>
      <c r="B5" s="173"/>
      <c r="C5" s="803"/>
      <c r="D5" s="174"/>
      <c r="E5" s="174"/>
      <c r="F5" s="174"/>
      <c r="G5" s="175" t="s">
        <v>508</v>
      </c>
      <c r="H5" s="16"/>
      <c r="I5" s="12"/>
    </row>
    <row r="6" spans="1:9" ht="11.25" customHeight="1" thickBot="1" x14ac:dyDescent="0.3">
      <c r="A6" s="131">
        <v>1</v>
      </c>
      <c r="B6" s="50" t="s">
        <v>433</v>
      </c>
      <c r="C6" s="449">
        <v>54514.2</v>
      </c>
      <c r="D6" s="449">
        <v>101547.8</v>
      </c>
      <c r="E6" s="449">
        <v>92726.799999999988</v>
      </c>
      <c r="F6" s="449">
        <v>8821</v>
      </c>
      <c r="G6" s="449">
        <v>0</v>
      </c>
      <c r="H6" s="452"/>
      <c r="I6" s="452"/>
    </row>
    <row r="7" spans="1:9" ht="11.25" customHeight="1" thickBot="1" x14ac:dyDescent="0.3">
      <c r="A7" s="131">
        <v>2</v>
      </c>
      <c r="B7" s="50" t="s">
        <v>509</v>
      </c>
      <c r="C7" s="450">
        <v>52089.4</v>
      </c>
      <c r="D7" s="450">
        <v>0</v>
      </c>
      <c r="E7" s="450">
        <v>0</v>
      </c>
      <c r="F7" s="450">
        <v>0</v>
      </c>
      <c r="G7" s="451" t="s">
        <v>1013</v>
      </c>
      <c r="H7" s="452"/>
      <c r="I7" s="452"/>
    </row>
    <row r="8" spans="1:9" ht="12" customHeight="1" thickBot="1" x14ac:dyDescent="0.3">
      <c r="A8" s="664">
        <v>3</v>
      </c>
      <c r="B8" s="642" t="s">
        <v>127</v>
      </c>
      <c r="C8" s="660">
        <v>106603.6</v>
      </c>
      <c r="D8" s="660">
        <v>101547.8</v>
      </c>
      <c r="E8" s="660">
        <v>92726.799999999988</v>
      </c>
      <c r="F8" s="660">
        <v>8821</v>
      </c>
      <c r="G8" s="660">
        <v>0</v>
      </c>
      <c r="H8" s="452"/>
      <c r="I8" s="452"/>
    </row>
    <row r="9" spans="1:9" ht="11" thickBot="1" x14ac:dyDescent="0.3">
      <c r="A9" s="131">
        <v>4</v>
      </c>
      <c r="B9" s="45" t="s">
        <v>510</v>
      </c>
      <c r="C9" s="450">
        <v>741.6</v>
      </c>
      <c r="D9" s="450">
        <v>741.2</v>
      </c>
      <c r="E9" s="450">
        <v>611.6</v>
      </c>
      <c r="F9" s="450">
        <v>129.6</v>
      </c>
      <c r="G9" s="450">
        <v>0</v>
      </c>
      <c r="H9" s="452"/>
      <c r="I9" s="452"/>
    </row>
    <row r="10" spans="1:9" ht="21.5" thickBot="1" x14ac:dyDescent="0.3">
      <c r="A10" s="131" t="s">
        <v>56</v>
      </c>
      <c r="B10" s="45" t="s">
        <v>511</v>
      </c>
      <c r="C10" s="450">
        <v>741.6</v>
      </c>
      <c r="D10" s="450">
        <v>741.2</v>
      </c>
      <c r="E10" s="451"/>
      <c r="F10" s="451"/>
      <c r="G10" s="451"/>
      <c r="H10" s="16"/>
      <c r="I10" s="12"/>
    </row>
    <row r="11" spans="1:9" x14ac:dyDescent="0.25">
      <c r="B11" s="4"/>
      <c r="C11" s="342"/>
      <c r="D11" s="342"/>
      <c r="E11" s="342"/>
      <c r="F11" s="342"/>
      <c r="G11" s="342"/>
    </row>
  </sheetData>
  <sheetProtection password="C980" sheet="1" objects="1" scenarios="1"/>
  <mergeCells count="4">
    <mergeCell ref="A1:G1"/>
    <mergeCell ref="D3:G3"/>
    <mergeCell ref="F4:G4"/>
    <mergeCell ref="C3:C5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showGridLines="0" zoomScaleNormal="100" zoomScalePageLayoutView="80" workbookViewId="0">
      <selection activeCell="E34" sqref="E34"/>
    </sheetView>
  </sheetViews>
  <sheetFormatPr defaultRowHeight="10.5" x14ac:dyDescent="0.25"/>
  <cols>
    <col min="1" max="1" width="3.36328125" style="30" customWidth="1"/>
    <col min="2" max="2" width="42.26953125" style="1" customWidth="1"/>
    <col min="3" max="4" width="14.08984375" style="1" customWidth="1"/>
    <col min="5" max="6" width="14.6328125" style="1" customWidth="1"/>
    <col min="7" max="8" width="14.7265625" style="1" customWidth="1"/>
    <col min="9" max="16384" width="8.7265625" style="1"/>
  </cols>
  <sheetData>
    <row r="1" spans="1:10" ht="11" thickBot="1" x14ac:dyDescent="0.3">
      <c r="A1" s="746" t="s">
        <v>512</v>
      </c>
      <c r="B1" s="746"/>
      <c r="C1" s="746"/>
      <c r="D1" s="746"/>
      <c r="E1" s="746"/>
      <c r="F1" s="746"/>
      <c r="G1" s="746"/>
      <c r="H1" s="746"/>
      <c r="I1" s="6"/>
      <c r="J1" s="261" t="s">
        <v>655</v>
      </c>
    </row>
    <row r="2" spans="1:10" s="28" customFormat="1" ht="11" customHeight="1" thickBot="1" x14ac:dyDescent="0.3">
      <c r="B2" s="806" t="s">
        <v>530</v>
      </c>
      <c r="C2" s="176" t="s">
        <v>0</v>
      </c>
      <c r="D2" s="176" t="s">
        <v>1</v>
      </c>
      <c r="E2" s="176" t="s">
        <v>2</v>
      </c>
      <c r="F2" s="176" t="s">
        <v>3</v>
      </c>
      <c r="G2" s="176" t="s">
        <v>4</v>
      </c>
      <c r="H2" s="176" t="s">
        <v>23</v>
      </c>
    </row>
    <row r="3" spans="1:10" ht="32.5" customHeight="1" thickBot="1" x14ac:dyDescent="0.3">
      <c r="A3" s="29"/>
      <c r="B3" s="806"/>
      <c r="C3" s="804" t="s">
        <v>513</v>
      </c>
      <c r="D3" s="804"/>
      <c r="E3" s="804" t="s">
        <v>514</v>
      </c>
      <c r="F3" s="804"/>
      <c r="G3" s="805" t="s">
        <v>515</v>
      </c>
      <c r="H3" s="805"/>
    </row>
    <row r="4" spans="1:10" ht="21.5" thickBot="1" x14ac:dyDescent="0.3">
      <c r="A4" s="29"/>
      <c r="B4" s="807"/>
      <c r="C4" s="286" t="s">
        <v>807</v>
      </c>
      <c r="D4" s="286" t="s">
        <v>318</v>
      </c>
      <c r="E4" s="286" t="s">
        <v>807</v>
      </c>
      <c r="F4" s="286" t="s">
        <v>318</v>
      </c>
      <c r="G4" s="148" t="s">
        <v>517</v>
      </c>
      <c r="H4" s="148" t="s">
        <v>518</v>
      </c>
    </row>
    <row r="5" spans="1:10" ht="11" thickBot="1" x14ac:dyDescent="0.3">
      <c r="A5" s="101">
        <v>1</v>
      </c>
      <c r="B5" s="100" t="s">
        <v>519</v>
      </c>
      <c r="C5" s="278">
        <v>42937.2</v>
      </c>
      <c r="D5" s="278">
        <v>0</v>
      </c>
      <c r="E5" s="278">
        <v>43181.5</v>
      </c>
      <c r="F5" s="278">
        <v>82.5</v>
      </c>
      <c r="G5" s="278">
        <v>2598.3000000000002</v>
      </c>
      <c r="H5" s="432">
        <v>6.0056860207100593</v>
      </c>
    </row>
    <row r="6" spans="1:10" ht="11" thickBot="1" x14ac:dyDescent="0.3">
      <c r="A6" s="101">
        <v>2</v>
      </c>
      <c r="B6" s="100" t="s">
        <v>520</v>
      </c>
      <c r="C6" s="278">
        <v>3075.8</v>
      </c>
      <c r="D6" s="278">
        <v>0.7</v>
      </c>
      <c r="E6" s="278">
        <v>3075.8</v>
      </c>
      <c r="F6" s="278">
        <v>0.3</v>
      </c>
      <c r="G6" s="278">
        <v>615.20000000000005</v>
      </c>
      <c r="H6" s="432">
        <v>19.999349826078475</v>
      </c>
    </row>
    <row r="7" spans="1:10" ht="11" thickBot="1" x14ac:dyDescent="0.3">
      <c r="A7" s="101">
        <v>3</v>
      </c>
      <c r="B7" s="100" t="s">
        <v>521</v>
      </c>
      <c r="C7" s="278">
        <v>0</v>
      </c>
      <c r="D7" s="278">
        <v>0</v>
      </c>
      <c r="E7" s="278">
        <v>0</v>
      </c>
      <c r="F7" s="278">
        <v>0</v>
      </c>
      <c r="G7" s="278">
        <v>0</v>
      </c>
      <c r="H7" s="432">
        <v>0</v>
      </c>
    </row>
    <row r="8" spans="1:10" ht="11" thickBot="1" x14ac:dyDescent="0.3">
      <c r="A8" s="101">
        <v>4</v>
      </c>
      <c r="B8" s="100" t="s">
        <v>522</v>
      </c>
      <c r="C8" s="278">
        <v>8129.3</v>
      </c>
      <c r="D8" s="278">
        <v>0</v>
      </c>
      <c r="E8" s="278">
        <v>8939.1</v>
      </c>
      <c r="F8" s="278">
        <v>0</v>
      </c>
      <c r="G8" s="278">
        <v>0</v>
      </c>
      <c r="H8" s="432">
        <v>0</v>
      </c>
    </row>
    <row r="9" spans="1:10" ht="11" thickBot="1" x14ac:dyDescent="0.3">
      <c r="A9" s="101">
        <v>5</v>
      </c>
      <c r="B9" s="100" t="s">
        <v>523</v>
      </c>
      <c r="C9" s="278">
        <v>0</v>
      </c>
      <c r="D9" s="278">
        <v>0</v>
      </c>
      <c r="E9" s="278">
        <v>0</v>
      </c>
      <c r="F9" s="278">
        <v>0</v>
      </c>
      <c r="G9" s="278">
        <v>0</v>
      </c>
      <c r="H9" s="432">
        <v>0</v>
      </c>
    </row>
    <row r="10" spans="1:10" ht="11" thickBot="1" x14ac:dyDescent="0.3">
      <c r="A10" s="101">
        <v>6</v>
      </c>
      <c r="B10" s="100" t="s">
        <v>348</v>
      </c>
      <c r="C10" s="278">
        <v>11.6</v>
      </c>
      <c r="D10" s="278">
        <v>0</v>
      </c>
      <c r="E10" s="278">
        <v>11.6</v>
      </c>
      <c r="F10" s="278">
        <v>0</v>
      </c>
      <c r="G10" s="278">
        <v>5.8</v>
      </c>
      <c r="H10" s="432">
        <v>50</v>
      </c>
    </row>
    <row r="11" spans="1:10" ht="11" thickBot="1" x14ac:dyDescent="0.3">
      <c r="A11" s="101">
        <v>7</v>
      </c>
      <c r="B11" s="100" t="s">
        <v>351</v>
      </c>
      <c r="C11" s="278">
        <v>6982.6</v>
      </c>
      <c r="D11" s="278">
        <v>6694.8</v>
      </c>
      <c r="E11" s="278">
        <v>6905.5</v>
      </c>
      <c r="F11" s="278">
        <v>265.7</v>
      </c>
      <c r="G11" s="278">
        <v>6885.6</v>
      </c>
      <c r="H11" s="432">
        <v>96.017402945113801</v>
      </c>
    </row>
    <row r="12" spans="1:10" ht="11" thickBot="1" x14ac:dyDescent="0.3">
      <c r="A12" s="101">
        <v>8</v>
      </c>
      <c r="B12" s="100" t="s">
        <v>350</v>
      </c>
      <c r="C12" s="278">
        <v>26829.4</v>
      </c>
      <c r="D12" s="278">
        <v>4768.5999999999995</v>
      </c>
      <c r="E12" s="278">
        <v>26667.7</v>
      </c>
      <c r="F12" s="278">
        <v>1890.6</v>
      </c>
      <c r="G12" s="278">
        <v>20251.599999999999</v>
      </c>
      <c r="H12" s="432">
        <v>70.913432919441703</v>
      </c>
    </row>
    <row r="13" spans="1:10" ht="11" thickBot="1" x14ac:dyDescent="0.3">
      <c r="A13" s="101">
        <v>9</v>
      </c>
      <c r="B13" s="100" t="s">
        <v>349</v>
      </c>
      <c r="C13" s="278">
        <v>42618.6</v>
      </c>
      <c r="D13" s="278">
        <v>92.3</v>
      </c>
      <c r="E13" s="278">
        <v>42616.2</v>
      </c>
      <c r="F13" s="278">
        <v>45.7</v>
      </c>
      <c r="G13" s="278">
        <v>15128.1</v>
      </c>
      <c r="H13" s="432">
        <v>35.460445971698405</v>
      </c>
    </row>
    <row r="14" spans="1:10" ht="11" thickBot="1" x14ac:dyDescent="0.3">
      <c r="A14" s="101">
        <v>10</v>
      </c>
      <c r="B14" s="100" t="s">
        <v>352</v>
      </c>
      <c r="C14" s="278">
        <v>450.7</v>
      </c>
      <c r="D14" s="278">
        <v>3.4</v>
      </c>
      <c r="E14" s="278">
        <v>445.8</v>
      </c>
      <c r="F14" s="278">
        <v>1.1000000000000001</v>
      </c>
      <c r="G14" s="278">
        <v>502.6</v>
      </c>
      <c r="H14" s="432">
        <v>112.46363839785187</v>
      </c>
    </row>
    <row r="15" spans="1:10" ht="11" thickBot="1" x14ac:dyDescent="0.3">
      <c r="A15" s="101">
        <v>11</v>
      </c>
      <c r="B15" s="100" t="s">
        <v>524</v>
      </c>
      <c r="C15" s="278">
        <v>0</v>
      </c>
      <c r="D15" s="278">
        <v>0</v>
      </c>
      <c r="E15" s="278">
        <v>0</v>
      </c>
      <c r="F15" s="278">
        <v>0</v>
      </c>
      <c r="G15" s="278">
        <v>0</v>
      </c>
      <c r="H15" s="432">
        <v>0</v>
      </c>
    </row>
    <row r="16" spans="1:10" ht="11" thickBot="1" x14ac:dyDescent="0.3">
      <c r="A16" s="101">
        <v>12</v>
      </c>
      <c r="B16" s="100" t="s">
        <v>525</v>
      </c>
      <c r="C16" s="278">
        <v>0</v>
      </c>
      <c r="D16" s="278">
        <v>0</v>
      </c>
      <c r="E16" s="278">
        <v>0</v>
      </c>
      <c r="F16" s="278">
        <v>0</v>
      </c>
      <c r="G16" s="278">
        <v>0</v>
      </c>
      <c r="H16" s="432">
        <v>0</v>
      </c>
    </row>
    <row r="17" spans="1:8" ht="21.5" thickBot="1" x14ac:dyDescent="0.3">
      <c r="A17" s="101">
        <v>13</v>
      </c>
      <c r="B17" s="100" t="s">
        <v>526</v>
      </c>
      <c r="C17" s="278">
        <v>0</v>
      </c>
      <c r="D17" s="278">
        <v>0</v>
      </c>
      <c r="E17" s="278">
        <v>0</v>
      </c>
      <c r="F17" s="278">
        <v>0</v>
      </c>
      <c r="G17" s="278">
        <v>0</v>
      </c>
      <c r="H17" s="432">
        <v>0</v>
      </c>
    </row>
    <row r="18" spans="1:8" ht="11" thickBot="1" x14ac:dyDescent="0.3">
      <c r="A18" s="101">
        <v>14</v>
      </c>
      <c r="B18" s="100" t="s">
        <v>527</v>
      </c>
      <c r="C18" s="278">
        <v>0</v>
      </c>
      <c r="D18" s="278">
        <v>0</v>
      </c>
      <c r="E18" s="278">
        <v>0</v>
      </c>
      <c r="F18" s="278">
        <v>0</v>
      </c>
      <c r="G18" s="278">
        <v>0</v>
      </c>
      <c r="H18" s="432">
        <v>0</v>
      </c>
    </row>
    <row r="19" spans="1:8" ht="11" thickBot="1" x14ac:dyDescent="0.3">
      <c r="A19" s="101">
        <v>15</v>
      </c>
      <c r="B19" s="100" t="s">
        <v>528</v>
      </c>
      <c r="C19" s="278">
        <v>0</v>
      </c>
      <c r="D19" s="278">
        <v>0</v>
      </c>
      <c r="E19" s="278">
        <v>0</v>
      </c>
      <c r="F19" s="278">
        <v>0</v>
      </c>
      <c r="G19" s="278">
        <v>0</v>
      </c>
      <c r="H19" s="432">
        <v>0</v>
      </c>
    </row>
    <row r="20" spans="1:8" ht="11" thickBot="1" x14ac:dyDescent="0.3">
      <c r="A20" s="101">
        <v>16</v>
      </c>
      <c r="B20" s="100" t="s">
        <v>529</v>
      </c>
      <c r="C20" s="278">
        <v>3149.1</v>
      </c>
      <c r="D20" s="278">
        <v>0</v>
      </c>
      <c r="E20" s="278">
        <v>3149.2</v>
      </c>
      <c r="F20" s="278">
        <v>0</v>
      </c>
      <c r="G20" s="278">
        <v>4897.3</v>
      </c>
      <c r="H20" s="432">
        <v>155.50933570430587</v>
      </c>
    </row>
    <row r="21" spans="1:8" ht="11" thickBot="1" x14ac:dyDescent="0.3">
      <c r="A21" s="664">
        <v>17</v>
      </c>
      <c r="B21" s="642" t="s">
        <v>127</v>
      </c>
      <c r="C21" s="643">
        <v>134184.29999999999</v>
      </c>
      <c r="D21" s="643">
        <v>11559.8</v>
      </c>
      <c r="E21" s="643">
        <v>134992.4</v>
      </c>
      <c r="F21" s="643">
        <v>2285.9</v>
      </c>
      <c r="G21" s="643">
        <v>50884.5</v>
      </c>
      <c r="H21" s="665">
        <v>37.066674048265504</v>
      </c>
    </row>
    <row r="22" spans="1:8" x14ac:dyDescent="0.25">
      <c r="C22" s="276"/>
      <c r="D22" s="276"/>
      <c r="E22" s="276"/>
      <c r="F22" s="276"/>
      <c r="G22" s="276"/>
      <c r="H22" s="276"/>
    </row>
  </sheetData>
  <sheetProtection password="C98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2"/>
  <sheetViews>
    <sheetView showGridLines="0" zoomScaleNormal="100" zoomScaleSheetLayoutView="90" workbookViewId="0">
      <selection activeCell="R40" sqref="R40"/>
    </sheetView>
  </sheetViews>
  <sheetFormatPr defaultColWidth="22.7265625" defaultRowHeight="10.5" x14ac:dyDescent="0.25"/>
  <cols>
    <col min="1" max="1" width="3.81640625" style="136" customWidth="1"/>
    <col min="2" max="2" width="39.08984375" style="20" customWidth="1"/>
    <col min="3" max="19" width="7.81640625" style="25" customWidth="1"/>
    <col min="20" max="20" width="6.90625" style="20" customWidth="1"/>
    <col min="21" max="21" width="8.54296875" style="20" customWidth="1"/>
    <col min="22" max="127" width="22.7265625" style="20"/>
    <col min="128" max="16384" width="22.7265625" style="19"/>
  </cols>
  <sheetData>
    <row r="1" spans="1:112" x14ac:dyDescent="0.25">
      <c r="A1" s="746" t="s">
        <v>621</v>
      </c>
      <c r="B1" s="746"/>
      <c r="C1" s="746"/>
      <c r="D1" s="746"/>
      <c r="E1" s="746"/>
      <c r="F1" s="746"/>
      <c r="G1" s="746"/>
      <c r="H1" s="746"/>
      <c r="I1" s="746"/>
      <c r="J1" s="746"/>
      <c r="K1" s="746"/>
      <c r="L1" s="746"/>
      <c r="M1" s="746"/>
      <c r="N1" s="746"/>
      <c r="O1" s="746"/>
      <c r="P1" s="746"/>
      <c r="Q1" s="746"/>
      <c r="R1" s="746"/>
      <c r="S1" s="746"/>
      <c r="U1" s="261" t="s">
        <v>655</v>
      </c>
    </row>
    <row r="2" spans="1:112" s="24" customFormat="1" ht="11" thickBot="1" x14ac:dyDescent="0.4">
      <c r="A2" s="813"/>
      <c r="B2" s="814" t="s">
        <v>596</v>
      </c>
      <c r="C2" s="499" t="s">
        <v>0</v>
      </c>
      <c r="D2" s="499" t="s">
        <v>1</v>
      </c>
      <c r="E2" s="499" t="s">
        <v>2</v>
      </c>
      <c r="F2" s="499" t="s">
        <v>3</v>
      </c>
      <c r="G2" s="499" t="s">
        <v>4</v>
      </c>
      <c r="H2" s="499" t="s">
        <v>23</v>
      </c>
      <c r="I2" s="499" t="s">
        <v>22</v>
      </c>
      <c r="J2" s="499" t="s">
        <v>24</v>
      </c>
      <c r="K2" s="499" t="s">
        <v>25</v>
      </c>
      <c r="L2" s="499" t="s">
        <v>26</v>
      </c>
      <c r="M2" s="499" t="s">
        <v>27</v>
      </c>
      <c r="N2" s="499" t="s">
        <v>28</v>
      </c>
      <c r="O2" s="499" t="s">
        <v>29</v>
      </c>
      <c r="P2" s="499" t="s">
        <v>72</v>
      </c>
      <c r="Q2" s="499" t="s">
        <v>73</v>
      </c>
      <c r="R2" s="499" t="s">
        <v>97</v>
      </c>
      <c r="S2" s="165" t="s">
        <v>98</v>
      </c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</row>
    <row r="3" spans="1:112" s="22" customFormat="1" ht="15" customHeight="1" thickBot="1" x14ac:dyDescent="0.4">
      <c r="A3" s="813"/>
      <c r="B3" s="814"/>
      <c r="C3" s="808" t="s">
        <v>531</v>
      </c>
      <c r="D3" s="808"/>
      <c r="E3" s="808"/>
      <c r="F3" s="808"/>
      <c r="G3" s="808"/>
      <c r="H3" s="808"/>
      <c r="I3" s="808"/>
      <c r="J3" s="808"/>
      <c r="K3" s="808"/>
      <c r="L3" s="808"/>
      <c r="M3" s="808"/>
      <c r="N3" s="808"/>
      <c r="O3" s="808"/>
      <c r="P3" s="808"/>
      <c r="Q3" s="808"/>
      <c r="R3" s="809" t="s">
        <v>127</v>
      </c>
      <c r="S3" s="811" t="s">
        <v>532</v>
      </c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</row>
    <row r="4" spans="1:112" s="22" customFormat="1" ht="15" customHeight="1" thickBot="1" x14ac:dyDescent="0.4">
      <c r="A4" s="813"/>
      <c r="B4" s="814"/>
      <c r="C4" s="363">
        <v>0</v>
      </c>
      <c r="D4" s="363">
        <v>0.02</v>
      </c>
      <c r="E4" s="363">
        <v>0.04</v>
      </c>
      <c r="F4" s="363">
        <v>0.1</v>
      </c>
      <c r="G4" s="363">
        <v>0.2</v>
      </c>
      <c r="H4" s="363">
        <v>0.35</v>
      </c>
      <c r="I4" s="363">
        <v>0.5</v>
      </c>
      <c r="J4" s="363">
        <v>0.7</v>
      </c>
      <c r="K4" s="363">
        <v>0.75</v>
      </c>
      <c r="L4" s="364">
        <v>1</v>
      </c>
      <c r="M4" s="364">
        <v>1.5</v>
      </c>
      <c r="N4" s="364">
        <v>2.5</v>
      </c>
      <c r="O4" s="364">
        <v>3.7</v>
      </c>
      <c r="P4" s="364">
        <v>12.5</v>
      </c>
      <c r="Q4" s="364" t="s">
        <v>533</v>
      </c>
      <c r="R4" s="810"/>
      <c r="S4" s="812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</row>
    <row r="5" spans="1:112" s="26" customFormat="1" ht="11" thickBot="1" x14ac:dyDescent="0.3">
      <c r="A5" s="137">
        <v>1</v>
      </c>
      <c r="B5" s="138" t="s">
        <v>519</v>
      </c>
      <c r="C5" s="361">
        <v>41884.6</v>
      </c>
      <c r="D5" s="361">
        <v>0</v>
      </c>
      <c r="E5" s="361">
        <v>0</v>
      </c>
      <c r="F5" s="361">
        <v>0</v>
      </c>
      <c r="G5" s="361">
        <v>0.5</v>
      </c>
      <c r="H5" s="361">
        <v>0</v>
      </c>
      <c r="I5" s="361">
        <v>0</v>
      </c>
      <c r="J5" s="361">
        <v>0</v>
      </c>
      <c r="K5" s="361">
        <v>0</v>
      </c>
      <c r="L5" s="361">
        <v>566</v>
      </c>
      <c r="M5" s="361">
        <v>0</v>
      </c>
      <c r="N5" s="361">
        <v>812.9</v>
      </c>
      <c r="O5" s="361">
        <v>0</v>
      </c>
      <c r="P5" s="361">
        <v>0</v>
      </c>
      <c r="Q5" s="361">
        <v>0</v>
      </c>
      <c r="R5" s="362">
        <v>43264</v>
      </c>
      <c r="S5" s="361">
        <v>42838.2</v>
      </c>
      <c r="T5" s="365"/>
      <c r="U5" s="36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</row>
    <row r="6" spans="1:112" s="26" customFormat="1" ht="11" thickBot="1" x14ac:dyDescent="0.3">
      <c r="A6" s="137">
        <v>2</v>
      </c>
      <c r="B6" s="138" t="s">
        <v>520</v>
      </c>
      <c r="C6" s="361">
        <v>0</v>
      </c>
      <c r="D6" s="361">
        <v>0</v>
      </c>
      <c r="E6" s="361">
        <v>0</v>
      </c>
      <c r="F6" s="361">
        <v>0</v>
      </c>
      <c r="G6" s="361">
        <v>3076.1</v>
      </c>
      <c r="H6" s="361">
        <v>0</v>
      </c>
      <c r="I6" s="361">
        <v>0</v>
      </c>
      <c r="J6" s="361">
        <v>0</v>
      </c>
      <c r="K6" s="361">
        <v>0</v>
      </c>
      <c r="L6" s="361">
        <v>0</v>
      </c>
      <c r="M6" s="361">
        <v>0</v>
      </c>
      <c r="N6" s="361">
        <v>0</v>
      </c>
      <c r="O6" s="361">
        <v>0</v>
      </c>
      <c r="P6" s="361">
        <v>0</v>
      </c>
      <c r="Q6" s="361">
        <v>0</v>
      </c>
      <c r="R6" s="362">
        <v>3076.1</v>
      </c>
      <c r="S6" s="361">
        <v>3076.1</v>
      </c>
      <c r="T6" s="365"/>
      <c r="U6" s="36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</row>
    <row r="7" spans="1:112" s="26" customFormat="1" ht="11" thickBot="1" x14ac:dyDescent="0.3">
      <c r="A7" s="137">
        <v>3</v>
      </c>
      <c r="B7" s="138" t="s">
        <v>521</v>
      </c>
      <c r="C7" s="361">
        <v>0</v>
      </c>
      <c r="D7" s="361">
        <v>0</v>
      </c>
      <c r="E7" s="361">
        <v>0</v>
      </c>
      <c r="F7" s="361">
        <v>0</v>
      </c>
      <c r="G7" s="361">
        <v>0</v>
      </c>
      <c r="H7" s="361">
        <v>0</v>
      </c>
      <c r="I7" s="361">
        <v>0</v>
      </c>
      <c r="J7" s="361">
        <v>0</v>
      </c>
      <c r="K7" s="361">
        <v>0</v>
      </c>
      <c r="L7" s="361">
        <v>0</v>
      </c>
      <c r="M7" s="361">
        <v>0</v>
      </c>
      <c r="N7" s="361">
        <v>0</v>
      </c>
      <c r="O7" s="361">
        <v>0</v>
      </c>
      <c r="P7" s="361">
        <v>0</v>
      </c>
      <c r="Q7" s="361">
        <v>0</v>
      </c>
      <c r="R7" s="362">
        <v>0</v>
      </c>
      <c r="S7" s="361">
        <v>0</v>
      </c>
      <c r="T7" s="365"/>
      <c r="U7" s="36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</row>
    <row r="8" spans="1:112" s="26" customFormat="1" ht="11" thickBot="1" x14ac:dyDescent="0.3">
      <c r="A8" s="137">
        <v>4</v>
      </c>
      <c r="B8" s="138" t="s">
        <v>522</v>
      </c>
      <c r="C8" s="361">
        <v>8939.1</v>
      </c>
      <c r="D8" s="361">
        <v>0</v>
      </c>
      <c r="E8" s="361">
        <v>0</v>
      </c>
      <c r="F8" s="361">
        <v>0</v>
      </c>
      <c r="G8" s="361">
        <v>0</v>
      </c>
      <c r="H8" s="361">
        <v>0</v>
      </c>
      <c r="I8" s="361">
        <v>0</v>
      </c>
      <c r="J8" s="361">
        <v>0</v>
      </c>
      <c r="K8" s="361">
        <v>0</v>
      </c>
      <c r="L8" s="361">
        <v>0</v>
      </c>
      <c r="M8" s="361">
        <v>0</v>
      </c>
      <c r="N8" s="361">
        <v>0</v>
      </c>
      <c r="O8" s="361">
        <v>0</v>
      </c>
      <c r="P8" s="361">
        <v>0</v>
      </c>
      <c r="Q8" s="361">
        <v>0</v>
      </c>
      <c r="R8" s="362">
        <v>8939.1</v>
      </c>
      <c r="S8" s="361">
        <v>8939.1</v>
      </c>
      <c r="T8" s="365"/>
      <c r="U8" s="36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</row>
    <row r="9" spans="1:112" s="26" customFormat="1" ht="11" thickBot="1" x14ac:dyDescent="0.3">
      <c r="A9" s="137">
        <v>5</v>
      </c>
      <c r="B9" s="138" t="s">
        <v>523</v>
      </c>
      <c r="C9" s="361">
        <v>0</v>
      </c>
      <c r="D9" s="361">
        <v>0</v>
      </c>
      <c r="E9" s="361">
        <v>0</v>
      </c>
      <c r="F9" s="361">
        <v>0</v>
      </c>
      <c r="G9" s="361">
        <v>0</v>
      </c>
      <c r="H9" s="361">
        <v>0</v>
      </c>
      <c r="I9" s="361">
        <v>0</v>
      </c>
      <c r="J9" s="361">
        <v>0</v>
      </c>
      <c r="K9" s="361">
        <v>0</v>
      </c>
      <c r="L9" s="361">
        <v>0</v>
      </c>
      <c r="M9" s="361">
        <v>0</v>
      </c>
      <c r="N9" s="361">
        <v>0</v>
      </c>
      <c r="O9" s="361">
        <v>0</v>
      </c>
      <c r="P9" s="361">
        <v>0</v>
      </c>
      <c r="Q9" s="361">
        <v>0</v>
      </c>
      <c r="R9" s="362">
        <v>0</v>
      </c>
      <c r="S9" s="361">
        <v>0</v>
      </c>
      <c r="T9" s="365"/>
      <c r="U9" s="36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</row>
    <row r="10" spans="1:112" s="26" customFormat="1" ht="11" thickBot="1" x14ac:dyDescent="0.3">
      <c r="A10" s="137">
        <v>6</v>
      </c>
      <c r="B10" s="138" t="s">
        <v>348</v>
      </c>
      <c r="C10" s="361">
        <v>0</v>
      </c>
      <c r="D10" s="361">
        <v>0</v>
      </c>
      <c r="E10" s="361">
        <v>0</v>
      </c>
      <c r="F10" s="361">
        <v>0</v>
      </c>
      <c r="G10" s="361">
        <v>0.1</v>
      </c>
      <c r="H10" s="361">
        <v>0</v>
      </c>
      <c r="I10" s="361">
        <v>11.6</v>
      </c>
      <c r="J10" s="361">
        <v>0</v>
      </c>
      <c r="K10" s="361">
        <v>0</v>
      </c>
      <c r="L10" s="361">
        <v>0</v>
      </c>
      <c r="M10" s="361">
        <v>0</v>
      </c>
      <c r="N10" s="361">
        <v>0</v>
      </c>
      <c r="O10" s="361">
        <v>0</v>
      </c>
      <c r="P10" s="361">
        <v>0</v>
      </c>
      <c r="Q10" s="361">
        <v>0</v>
      </c>
      <c r="R10" s="362">
        <v>11.7</v>
      </c>
      <c r="S10" s="361">
        <v>11.6</v>
      </c>
      <c r="T10" s="365"/>
      <c r="U10" s="36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</row>
    <row r="11" spans="1:112" s="26" customFormat="1" ht="11" thickBot="1" x14ac:dyDescent="0.3">
      <c r="A11" s="137">
        <v>7</v>
      </c>
      <c r="B11" s="138" t="s">
        <v>351</v>
      </c>
      <c r="C11" s="361">
        <v>0</v>
      </c>
      <c r="D11" s="361">
        <v>0</v>
      </c>
      <c r="E11" s="361">
        <v>0</v>
      </c>
      <c r="F11" s="361">
        <v>0</v>
      </c>
      <c r="G11" s="361">
        <v>0</v>
      </c>
      <c r="H11" s="361">
        <v>0</v>
      </c>
      <c r="I11" s="361">
        <v>0</v>
      </c>
      <c r="J11" s="361">
        <v>0</v>
      </c>
      <c r="K11" s="361">
        <v>0</v>
      </c>
      <c r="L11" s="361">
        <v>7170.8</v>
      </c>
      <c r="M11" s="361">
        <v>0.4</v>
      </c>
      <c r="N11" s="361">
        <v>0</v>
      </c>
      <c r="O11" s="361">
        <v>0</v>
      </c>
      <c r="P11" s="361">
        <v>0</v>
      </c>
      <c r="Q11" s="361">
        <v>0</v>
      </c>
      <c r="R11" s="362">
        <v>7171.2</v>
      </c>
      <c r="S11" s="361">
        <v>7171.1</v>
      </c>
      <c r="T11" s="365"/>
      <c r="U11" s="36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</row>
    <row r="12" spans="1:112" s="26" customFormat="1" ht="11" thickBot="1" x14ac:dyDescent="0.3">
      <c r="A12" s="137">
        <v>8</v>
      </c>
      <c r="B12" s="138" t="s">
        <v>350</v>
      </c>
      <c r="C12" s="361">
        <v>0</v>
      </c>
      <c r="D12" s="361">
        <v>0</v>
      </c>
      <c r="E12" s="361">
        <v>0</v>
      </c>
      <c r="F12" s="361">
        <v>0</v>
      </c>
      <c r="G12" s="361">
        <v>0</v>
      </c>
      <c r="H12" s="361">
        <v>0</v>
      </c>
      <c r="I12" s="361">
        <v>0</v>
      </c>
      <c r="J12" s="361">
        <v>0</v>
      </c>
      <c r="K12" s="361">
        <v>28558.3</v>
      </c>
      <c r="L12" s="361">
        <v>0</v>
      </c>
      <c r="M12" s="361">
        <v>0</v>
      </c>
      <c r="N12" s="361">
        <v>0</v>
      </c>
      <c r="O12" s="361">
        <v>0</v>
      </c>
      <c r="P12" s="361">
        <v>0</v>
      </c>
      <c r="Q12" s="361">
        <v>0</v>
      </c>
      <c r="R12" s="362">
        <v>28558.3</v>
      </c>
      <c r="S12" s="361">
        <v>28558.3</v>
      </c>
      <c r="T12" s="365"/>
      <c r="U12" s="36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</row>
    <row r="13" spans="1:112" s="26" customFormat="1" ht="11" thickBot="1" x14ac:dyDescent="0.3">
      <c r="A13" s="137">
        <v>9</v>
      </c>
      <c r="B13" s="138" t="s">
        <v>349</v>
      </c>
      <c r="C13" s="361">
        <v>0</v>
      </c>
      <c r="D13" s="361">
        <v>0</v>
      </c>
      <c r="E13" s="361">
        <v>0</v>
      </c>
      <c r="F13" s="361">
        <v>0</v>
      </c>
      <c r="G13" s="361">
        <v>0</v>
      </c>
      <c r="H13" s="361">
        <v>42190.9</v>
      </c>
      <c r="I13" s="361">
        <v>84.1</v>
      </c>
      <c r="J13" s="361">
        <v>0</v>
      </c>
      <c r="K13" s="361">
        <v>29.2</v>
      </c>
      <c r="L13" s="361">
        <v>321</v>
      </c>
      <c r="M13" s="361">
        <v>36.5</v>
      </c>
      <c r="N13" s="361">
        <v>0</v>
      </c>
      <c r="O13" s="361">
        <v>0</v>
      </c>
      <c r="P13" s="361">
        <v>0</v>
      </c>
      <c r="Q13" s="361">
        <v>0</v>
      </c>
      <c r="R13" s="362">
        <v>42661.7</v>
      </c>
      <c r="S13" s="361">
        <v>42661.7</v>
      </c>
      <c r="T13" s="365"/>
      <c r="U13" s="36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</row>
    <row r="14" spans="1:112" s="26" customFormat="1" ht="11" thickBot="1" x14ac:dyDescent="0.3">
      <c r="A14" s="137">
        <v>10</v>
      </c>
      <c r="B14" s="138" t="s">
        <v>352</v>
      </c>
      <c r="C14" s="361">
        <v>0</v>
      </c>
      <c r="D14" s="361">
        <v>0</v>
      </c>
      <c r="E14" s="361">
        <v>0</v>
      </c>
      <c r="F14" s="361">
        <v>0</v>
      </c>
      <c r="G14" s="361">
        <v>0</v>
      </c>
      <c r="H14" s="361">
        <v>0</v>
      </c>
      <c r="I14" s="361">
        <v>0</v>
      </c>
      <c r="J14" s="361">
        <v>0</v>
      </c>
      <c r="K14" s="361">
        <v>0</v>
      </c>
      <c r="L14" s="361">
        <v>335.5</v>
      </c>
      <c r="M14" s="361">
        <v>111.4</v>
      </c>
      <c r="N14" s="361">
        <v>0</v>
      </c>
      <c r="O14" s="361">
        <v>0</v>
      </c>
      <c r="P14" s="361">
        <v>0</v>
      </c>
      <c r="Q14" s="361">
        <v>0</v>
      </c>
      <c r="R14" s="362">
        <v>446.9</v>
      </c>
      <c r="S14" s="361">
        <v>446.9</v>
      </c>
      <c r="T14" s="365"/>
      <c r="U14" s="36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</row>
    <row r="15" spans="1:112" s="26" customFormat="1" ht="11" thickBot="1" x14ac:dyDescent="0.3">
      <c r="A15" s="137">
        <v>11</v>
      </c>
      <c r="B15" s="138" t="s">
        <v>524</v>
      </c>
      <c r="C15" s="361">
        <v>0</v>
      </c>
      <c r="D15" s="361">
        <v>0</v>
      </c>
      <c r="E15" s="361">
        <v>0</v>
      </c>
      <c r="F15" s="361">
        <v>0</v>
      </c>
      <c r="G15" s="361">
        <v>0</v>
      </c>
      <c r="H15" s="361">
        <v>0</v>
      </c>
      <c r="I15" s="361">
        <v>0</v>
      </c>
      <c r="J15" s="361">
        <v>0</v>
      </c>
      <c r="K15" s="361">
        <v>0</v>
      </c>
      <c r="L15" s="361">
        <v>0</v>
      </c>
      <c r="M15" s="361">
        <v>0</v>
      </c>
      <c r="N15" s="361">
        <v>0</v>
      </c>
      <c r="O15" s="361">
        <v>0</v>
      </c>
      <c r="P15" s="361">
        <v>0</v>
      </c>
      <c r="Q15" s="361">
        <v>0</v>
      </c>
      <c r="R15" s="362">
        <v>0</v>
      </c>
      <c r="S15" s="361">
        <v>0</v>
      </c>
      <c r="T15" s="365"/>
      <c r="U15" s="36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</row>
    <row r="16" spans="1:112" s="26" customFormat="1" ht="11" thickBot="1" x14ac:dyDescent="0.3">
      <c r="A16" s="137">
        <v>12</v>
      </c>
      <c r="B16" s="138" t="s">
        <v>525</v>
      </c>
      <c r="C16" s="361">
        <v>0</v>
      </c>
      <c r="D16" s="361">
        <v>0</v>
      </c>
      <c r="E16" s="361">
        <v>0</v>
      </c>
      <c r="F16" s="361">
        <v>0</v>
      </c>
      <c r="G16" s="361">
        <v>0</v>
      </c>
      <c r="H16" s="361">
        <v>0</v>
      </c>
      <c r="I16" s="361">
        <v>0</v>
      </c>
      <c r="J16" s="361">
        <v>0</v>
      </c>
      <c r="K16" s="361">
        <v>0</v>
      </c>
      <c r="L16" s="361">
        <v>0</v>
      </c>
      <c r="M16" s="361">
        <v>0</v>
      </c>
      <c r="N16" s="361">
        <v>0</v>
      </c>
      <c r="O16" s="361">
        <v>0</v>
      </c>
      <c r="P16" s="361">
        <v>0</v>
      </c>
      <c r="Q16" s="361">
        <v>0</v>
      </c>
      <c r="R16" s="362">
        <v>0</v>
      </c>
      <c r="S16" s="361">
        <v>0</v>
      </c>
      <c r="T16" s="365"/>
      <c r="U16" s="36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</row>
    <row r="17" spans="1:112" s="26" customFormat="1" ht="21.5" thickBot="1" x14ac:dyDescent="0.3">
      <c r="A17" s="137">
        <v>13</v>
      </c>
      <c r="B17" s="138" t="s">
        <v>526</v>
      </c>
      <c r="C17" s="361">
        <v>0</v>
      </c>
      <c r="D17" s="361">
        <v>0</v>
      </c>
      <c r="E17" s="361">
        <v>0</v>
      </c>
      <c r="F17" s="361">
        <v>0</v>
      </c>
      <c r="G17" s="361">
        <v>0</v>
      </c>
      <c r="H17" s="361">
        <v>0</v>
      </c>
      <c r="I17" s="361">
        <v>0</v>
      </c>
      <c r="J17" s="361">
        <v>0</v>
      </c>
      <c r="K17" s="361">
        <v>0</v>
      </c>
      <c r="L17" s="361">
        <v>0</v>
      </c>
      <c r="M17" s="361">
        <v>0</v>
      </c>
      <c r="N17" s="361">
        <v>0</v>
      </c>
      <c r="O17" s="361">
        <v>0</v>
      </c>
      <c r="P17" s="361">
        <v>0</v>
      </c>
      <c r="Q17" s="361">
        <v>0</v>
      </c>
      <c r="R17" s="362">
        <v>0</v>
      </c>
      <c r="S17" s="361">
        <v>0</v>
      </c>
      <c r="T17" s="365"/>
      <c r="U17" s="36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</row>
    <row r="18" spans="1:112" s="26" customFormat="1" ht="21.5" thickBot="1" x14ac:dyDescent="0.3">
      <c r="A18" s="137">
        <v>14</v>
      </c>
      <c r="B18" s="138" t="s">
        <v>534</v>
      </c>
      <c r="C18" s="361">
        <v>0</v>
      </c>
      <c r="D18" s="361">
        <v>0</v>
      </c>
      <c r="E18" s="361">
        <v>0</v>
      </c>
      <c r="F18" s="361">
        <v>0</v>
      </c>
      <c r="G18" s="361">
        <v>0</v>
      </c>
      <c r="H18" s="361">
        <v>0</v>
      </c>
      <c r="I18" s="361">
        <v>0</v>
      </c>
      <c r="J18" s="361">
        <v>0</v>
      </c>
      <c r="K18" s="361">
        <v>0</v>
      </c>
      <c r="L18" s="361">
        <v>0</v>
      </c>
      <c r="M18" s="361">
        <v>0</v>
      </c>
      <c r="N18" s="361">
        <v>0</v>
      </c>
      <c r="O18" s="361">
        <v>0</v>
      </c>
      <c r="P18" s="361">
        <v>0</v>
      </c>
      <c r="Q18" s="361">
        <v>0</v>
      </c>
      <c r="R18" s="362">
        <v>0</v>
      </c>
      <c r="S18" s="361">
        <v>0</v>
      </c>
      <c r="T18" s="365"/>
      <c r="U18" s="36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</row>
    <row r="19" spans="1:112" s="26" customFormat="1" ht="11" thickBot="1" x14ac:dyDescent="0.3">
      <c r="A19" s="137">
        <v>15</v>
      </c>
      <c r="B19" s="138" t="s">
        <v>528</v>
      </c>
      <c r="C19" s="361">
        <v>0</v>
      </c>
      <c r="D19" s="361">
        <v>0</v>
      </c>
      <c r="E19" s="361">
        <v>0</v>
      </c>
      <c r="F19" s="361">
        <v>0</v>
      </c>
      <c r="G19" s="361">
        <v>0</v>
      </c>
      <c r="H19" s="361">
        <v>0</v>
      </c>
      <c r="I19" s="361">
        <v>0</v>
      </c>
      <c r="J19" s="361">
        <v>0</v>
      </c>
      <c r="K19" s="361">
        <v>0</v>
      </c>
      <c r="L19" s="361">
        <v>0</v>
      </c>
      <c r="M19" s="361">
        <v>0</v>
      </c>
      <c r="N19" s="361">
        <v>0</v>
      </c>
      <c r="O19" s="361">
        <v>0</v>
      </c>
      <c r="P19" s="361">
        <v>0</v>
      </c>
      <c r="Q19" s="361">
        <v>0</v>
      </c>
      <c r="R19" s="362">
        <v>0</v>
      </c>
      <c r="S19" s="361">
        <v>0</v>
      </c>
      <c r="T19" s="365"/>
      <c r="U19" s="36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</row>
    <row r="20" spans="1:112" s="26" customFormat="1" ht="11" thickBot="1" x14ac:dyDescent="0.3">
      <c r="A20" s="137">
        <v>16</v>
      </c>
      <c r="B20" s="138" t="s">
        <v>529</v>
      </c>
      <c r="C20" s="361">
        <v>932.6</v>
      </c>
      <c r="D20" s="361">
        <v>0</v>
      </c>
      <c r="E20" s="361">
        <v>0</v>
      </c>
      <c r="F20" s="361">
        <v>0</v>
      </c>
      <c r="G20" s="361">
        <v>0</v>
      </c>
      <c r="H20" s="361">
        <v>0</v>
      </c>
      <c r="I20" s="361">
        <v>0</v>
      </c>
      <c r="J20" s="361">
        <v>0</v>
      </c>
      <c r="K20" s="361">
        <v>0</v>
      </c>
      <c r="L20" s="361">
        <v>2216.6999999999998</v>
      </c>
      <c r="M20" s="361">
        <v>0</v>
      </c>
      <c r="N20" s="361">
        <v>0</v>
      </c>
      <c r="O20" s="361">
        <v>0</v>
      </c>
      <c r="P20" s="361">
        <v>0</v>
      </c>
      <c r="Q20" s="361">
        <v>0</v>
      </c>
      <c r="R20" s="362">
        <v>3149.2999999999997</v>
      </c>
      <c r="S20" s="361">
        <v>3149.2</v>
      </c>
      <c r="T20" s="365"/>
      <c r="U20" s="36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</row>
    <row r="21" spans="1:112" s="26" customFormat="1" ht="11" thickBot="1" x14ac:dyDescent="0.3">
      <c r="A21" s="664">
        <v>17</v>
      </c>
      <c r="B21" s="642" t="s">
        <v>127</v>
      </c>
      <c r="C21" s="660">
        <v>51756.3</v>
      </c>
      <c r="D21" s="660">
        <v>0</v>
      </c>
      <c r="E21" s="660">
        <v>0</v>
      </c>
      <c r="F21" s="660">
        <v>0</v>
      </c>
      <c r="G21" s="660">
        <v>3076.7</v>
      </c>
      <c r="H21" s="660">
        <v>42190.9</v>
      </c>
      <c r="I21" s="660">
        <v>95.7</v>
      </c>
      <c r="J21" s="660">
        <v>0</v>
      </c>
      <c r="K21" s="660">
        <v>28587.5</v>
      </c>
      <c r="L21" s="660">
        <v>10610</v>
      </c>
      <c r="M21" s="660">
        <v>148.30000000000001</v>
      </c>
      <c r="N21" s="660">
        <v>812.9</v>
      </c>
      <c r="O21" s="660">
        <v>0</v>
      </c>
      <c r="P21" s="660">
        <v>0</v>
      </c>
      <c r="Q21" s="660">
        <v>0</v>
      </c>
      <c r="R21" s="660">
        <v>137278.29999999996</v>
      </c>
      <c r="S21" s="660">
        <v>136852.20000000001</v>
      </c>
      <c r="T21" s="365"/>
      <c r="U21" s="36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</row>
    <row r="22" spans="1:112" s="26" customFormat="1" x14ac:dyDescent="0.25">
      <c r="A22" s="135"/>
      <c r="B22" s="25"/>
      <c r="C22" s="365"/>
      <c r="D22" s="365"/>
      <c r="E22" s="365"/>
      <c r="F22" s="365"/>
      <c r="G22" s="365"/>
      <c r="H22" s="365"/>
      <c r="I22" s="365"/>
      <c r="J22" s="365"/>
      <c r="K22" s="365"/>
      <c r="L22" s="365"/>
      <c r="M22" s="365"/>
      <c r="N22" s="365"/>
      <c r="O22" s="365"/>
      <c r="P22" s="365"/>
      <c r="Q22" s="365"/>
      <c r="R22" s="365"/>
      <c r="S22" s="36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</row>
  </sheetData>
  <sheetProtection password="C980" sheet="1" objects="1" scenarios="1"/>
  <mergeCells count="6">
    <mergeCell ref="A1:S1"/>
    <mergeCell ref="C3:Q3"/>
    <mergeCell ref="R3:R4"/>
    <mergeCell ref="S3:S4"/>
    <mergeCell ref="A2:A4"/>
    <mergeCell ref="B2:B4"/>
  </mergeCells>
  <hyperlinks>
    <hyperlink ref="U1" location="'Spis treści'!A1" display="Spis treści"/>
  </hyperlinks>
  <pageMargins left="0.7" right="0.7" top="0.78740157499999996" bottom="0.78740157499999996" header="0.3" footer="0.3"/>
  <pageSetup paperSize="9" scale="1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7"/>
  <sheetViews>
    <sheetView showGridLines="0" zoomScaleNormal="100" workbookViewId="0">
      <selection activeCell="M93" sqref="M93"/>
    </sheetView>
  </sheetViews>
  <sheetFormatPr defaultColWidth="9.1796875" defaultRowHeight="10.5" x14ac:dyDescent="0.25"/>
  <cols>
    <col min="1" max="1" width="8.6328125" style="1" customWidth="1"/>
    <col min="2" max="2" width="15.6328125" style="1" customWidth="1"/>
    <col min="3" max="3" width="8" style="318" customWidth="1"/>
    <col min="4" max="4" width="9.26953125" style="318" customWidth="1"/>
    <col min="5" max="5" width="8" style="369" customWidth="1"/>
    <col min="6" max="6" width="8.90625" style="318" customWidth="1"/>
    <col min="7" max="7" width="8" style="377" customWidth="1"/>
    <col min="8" max="8" width="7.08984375" style="374" customWidth="1"/>
    <col min="9" max="9" width="8" style="377" customWidth="1"/>
    <col min="10" max="10" width="8" style="1" customWidth="1"/>
    <col min="11" max="11" width="8" style="318" customWidth="1"/>
    <col min="12" max="12" width="8" style="1" customWidth="1"/>
    <col min="13" max="14" width="8" style="318" customWidth="1"/>
    <col min="15" max="15" width="6.26953125" style="1" customWidth="1"/>
    <col min="16" max="16384" width="9.1796875" style="1"/>
  </cols>
  <sheetData>
    <row r="1" spans="1:16" x14ac:dyDescent="0.25">
      <c r="A1" s="815" t="s">
        <v>564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  <c r="P1" s="261" t="s">
        <v>655</v>
      </c>
    </row>
    <row r="2" spans="1:16" ht="96" customHeight="1" thickBot="1" x14ac:dyDescent="0.3">
      <c r="A2" s="816" t="s">
        <v>535</v>
      </c>
      <c r="B2" s="292" t="s">
        <v>536</v>
      </c>
      <c r="C2" s="366" t="s">
        <v>516</v>
      </c>
      <c r="D2" s="366" t="s">
        <v>537</v>
      </c>
      <c r="E2" s="368" t="s">
        <v>538</v>
      </c>
      <c r="F2" s="367" t="s">
        <v>539</v>
      </c>
      <c r="G2" s="375" t="s">
        <v>540</v>
      </c>
      <c r="H2" s="373" t="s">
        <v>541</v>
      </c>
      <c r="I2" s="375" t="s">
        <v>542</v>
      </c>
      <c r="J2" s="259" t="s">
        <v>543</v>
      </c>
      <c r="K2" s="366" t="s">
        <v>544</v>
      </c>
      <c r="L2" s="258" t="s">
        <v>545</v>
      </c>
      <c r="M2" s="366" t="s">
        <v>546</v>
      </c>
      <c r="N2" s="366" t="s">
        <v>547</v>
      </c>
    </row>
    <row r="3" spans="1:16" ht="11" thickBot="1" x14ac:dyDescent="0.3">
      <c r="A3" s="808"/>
      <c r="B3" s="575" t="s">
        <v>0</v>
      </c>
      <c r="C3" s="466" t="s">
        <v>1</v>
      </c>
      <c r="D3" s="466" t="s">
        <v>2</v>
      </c>
      <c r="E3" s="502" t="s">
        <v>3</v>
      </c>
      <c r="F3" s="466" t="s">
        <v>4</v>
      </c>
      <c r="G3" s="503" t="s">
        <v>23</v>
      </c>
      <c r="H3" s="504" t="s">
        <v>22</v>
      </c>
      <c r="I3" s="503" t="s">
        <v>24</v>
      </c>
      <c r="J3" s="176" t="s">
        <v>25</v>
      </c>
      <c r="K3" s="466" t="s">
        <v>26</v>
      </c>
      <c r="L3" s="176" t="s">
        <v>27</v>
      </c>
      <c r="M3" s="466" t="s">
        <v>28</v>
      </c>
      <c r="N3" s="466" t="s">
        <v>29</v>
      </c>
    </row>
    <row r="4" spans="1:16" s="28" customFormat="1" ht="11" customHeight="1" thickBot="1" x14ac:dyDescent="0.3">
      <c r="A4" s="817" t="s">
        <v>744</v>
      </c>
      <c r="B4" s="212" t="s">
        <v>548</v>
      </c>
      <c r="C4" s="360">
        <v>6020.6</v>
      </c>
      <c r="D4" s="360">
        <v>1889.3999999999999</v>
      </c>
      <c r="E4" s="545">
        <v>0</v>
      </c>
      <c r="F4" s="360">
        <v>6436</v>
      </c>
      <c r="G4" s="529">
        <v>0.10059999999999999</v>
      </c>
      <c r="H4" s="554">
        <v>276</v>
      </c>
      <c r="I4" s="529">
        <v>33.252099999999999</v>
      </c>
      <c r="J4" s="712">
        <v>1</v>
      </c>
      <c r="K4" s="360">
        <v>1275.7</v>
      </c>
      <c r="L4" s="422">
        <v>0.19822609115268242</v>
      </c>
      <c r="M4" s="360">
        <v>2.5</v>
      </c>
      <c r="N4" s="536">
        <v>2.8</v>
      </c>
    </row>
    <row r="5" spans="1:16" s="28" customFormat="1" ht="11" thickBot="1" x14ac:dyDescent="0.3">
      <c r="A5" s="818"/>
      <c r="B5" s="142" t="s">
        <v>549</v>
      </c>
      <c r="C5" s="360">
        <v>3495.7</v>
      </c>
      <c r="D5" s="360">
        <v>1776.4</v>
      </c>
      <c r="E5" s="545">
        <v>0</v>
      </c>
      <c r="F5" s="360">
        <v>3898.5</v>
      </c>
      <c r="G5" s="529">
        <v>7.5600000000000001E-2</v>
      </c>
      <c r="H5" s="554">
        <v>92</v>
      </c>
      <c r="I5" s="529">
        <v>31.834200000000003</v>
      </c>
      <c r="J5" s="712">
        <v>1</v>
      </c>
      <c r="K5" s="360">
        <v>593.4</v>
      </c>
      <c r="L5" s="422">
        <v>0.15223885348098559</v>
      </c>
      <c r="M5" s="360">
        <v>1.2000000000000002</v>
      </c>
      <c r="N5" s="536">
        <v>1.3</v>
      </c>
    </row>
    <row r="6" spans="1:16" s="28" customFormat="1" ht="11" thickBot="1" x14ac:dyDescent="0.3">
      <c r="A6" s="818"/>
      <c r="B6" s="142" t="s">
        <v>550</v>
      </c>
      <c r="C6" s="360">
        <v>2524.9</v>
      </c>
      <c r="D6" s="360">
        <v>113</v>
      </c>
      <c r="E6" s="545">
        <v>0</v>
      </c>
      <c r="F6" s="360">
        <v>2537.5</v>
      </c>
      <c r="G6" s="529">
        <v>0.1391</v>
      </c>
      <c r="H6" s="554">
        <v>184</v>
      </c>
      <c r="I6" s="529">
        <v>35.430499999999995</v>
      </c>
      <c r="J6" s="712">
        <v>2</v>
      </c>
      <c r="K6" s="360">
        <v>682.3</v>
      </c>
      <c r="L6" s="422">
        <v>0.26888103374888306</v>
      </c>
      <c r="M6" s="360">
        <v>1.3</v>
      </c>
      <c r="N6" s="536">
        <v>1.5</v>
      </c>
    </row>
    <row r="7" spans="1:16" s="28" customFormat="1" ht="11" thickBot="1" x14ac:dyDescent="0.3">
      <c r="A7" s="818"/>
      <c r="B7" s="141" t="s">
        <v>551</v>
      </c>
      <c r="C7" s="360">
        <v>627.5</v>
      </c>
      <c r="D7" s="360">
        <v>26.6</v>
      </c>
      <c r="E7" s="545">
        <v>0</v>
      </c>
      <c r="F7" s="360">
        <v>633.4</v>
      </c>
      <c r="G7" s="529">
        <v>0.2009</v>
      </c>
      <c r="H7" s="554">
        <v>49</v>
      </c>
      <c r="I7" s="529">
        <v>37.624600000000001</v>
      </c>
      <c r="J7" s="712">
        <v>1</v>
      </c>
      <c r="K7" s="360">
        <v>180.1</v>
      </c>
      <c r="L7" s="422">
        <v>0.28429511393276563</v>
      </c>
      <c r="M7" s="360">
        <v>0.5</v>
      </c>
      <c r="N7" s="536">
        <v>0.5</v>
      </c>
    </row>
    <row r="8" spans="1:16" s="28" customFormat="1" ht="11" thickBot="1" x14ac:dyDescent="0.3">
      <c r="A8" s="818"/>
      <c r="B8" s="212" t="s">
        <v>552</v>
      </c>
      <c r="C8" s="360">
        <v>932.5</v>
      </c>
      <c r="D8" s="360">
        <v>311.2</v>
      </c>
      <c r="E8" s="545">
        <v>0</v>
      </c>
      <c r="F8" s="360">
        <v>1066.7</v>
      </c>
      <c r="G8" s="529">
        <v>0.33800000000000002</v>
      </c>
      <c r="H8" s="554">
        <v>41</v>
      </c>
      <c r="I8" s="529">
        <v>10.761900000000001</v>
      </c>
      <c r="J8" s="712">
        <v>2</v>
      </c>
      <c r="K8" s="360">
        <v>646</v>
      </c>
      <c r="L8" s="422">
        <v>0.60558471484016363</v>
      </c>
      <c r="M8" s="360">
        <v>1.3</v>
      </c>
      <c r="N8" s="536">
        <v>1.5</v>
      </c>
    </row>
    <row r="9" spans="1:16" s="28" customFormat="1" ht="11" thickBot="1" x14ac:dyDescent="0.3">
      <c r="A9" s="818"/>
      <c r="B9" s="141" t="s">
        <v>553</v>
      </c>
      <c r="C9" s="360">
        <v>0</v>
      </c>
      <c r="D9" s="360">
        <v>0.2</v>
      </c>
      <c r="E9" s="545">
        <v>1</v>
      </c>
      <c r="F9" s="360">
        <v>0.2</v>
      </c>
      <c r="G9" s="529">
        <v>0.54609999999999992</v>
      </c>
      <c r="H9" s="554">
        <v>4</v>
      </c>
      <c r="I9" s="529">
        <v>38.125</v>
      </c>
      <c r="J9" s="712">
        <v>5</v>
      </c>
      <c r="K9" s="360">
        <v>0.3</v>
      </c>
      <c r="L9" s="422">
        <v>1.1902498207190182</v>
      </c>
      <c r="M9" s="360">
        <v>0</v>
      </c>
      <c r="N9" s="536">
        <v>0</v>
      </c>
    </row>
    <row r="10" spans="1:16" s="28" customFormat="1" ht="11" thickBot="1" x14ac:dyDescent="0.3">
      <c r="A10" s="818"/>
      <c r="B10" s="212" t="s">
        <v>554</v>
      </c>
      <c r="C10" s="360">
        <v>159.6</v>
      </c>
      <c r="D10" s="360">
        <v>29.1</v>
      </c>
      <c r="E10" s="545">
        <v>0</v>
      </c>
      <c r="F10" s="360">
        <v>166.2</v>
      </c>
      <c r="G10" s="529">
        <v>0.9403999999999999</v>
      </c>
      <c r="H10" s="554">
        <v>34</v>
      </c>
      <c r="I10" s="529">
        <v>38.611400000000003</v>
      </c>
      <c r="J10" s="712">
        <v>1</v>
      </c>
      <c r="K10" s="360">
        <v>118.4</v>
      </c>
      <c r="L10" s="422">
        <v>0.71249386930554104</v>
      </c>
      <c r="M10" s="360">
        <v>0.6</v>
      </c>
      <c r="N10" s="536">
        <v>0.4</v>
      </c>
    </row>
    <row r="11" spans="1:16" s="28" customFormat="1" ht="11" thickBot="1" x14ac:dyDescent="0.3">
      <c r="A11" s="818"/>
      <c r="B11" s="142" t="s">
        <v>555</v>
      </c>
      <c r="C11" s="360">
        <v>155.19999999999999</v>
      </c>
      <c r="D11" s="360">
        <v>27.1</v>
      </c>
      <c r="E11" s="545">
        <v>0</v>
      </c>
      <c r="F11" s="360">
        <v>161.6</v>
      </c>
      <c r="G11" s="529">
        <v>0.89939999999999998</v>
      </c>
      <c r="H11" s="554">
        <v>30</v>
      </c>
      <c r="I11" s="529">
        <v>38.474699999999999</v>
      </c>
      <c r="J11" s="712">
        <v>1</v>
      </c>
      <c r="K11" s="360">
        <v>112.19999999999999</v>
      </c>
      <c r="L11" s="422">
        <v>0.69416234431159962</v>
      </c>
      <c r="M11" s="360">
        <v>0.5</v>
      </c>
      <c r="N11" s="536">
        <v>0.4</v>
      </c>
    </row>
    <row r="12" spans="1:16" s="28" customFormat="1" ht="11" thickBot="1" x14ac:dyDescent="0.3">
      <c r="A12" s="818"/>
      <c r="B12" s="142" t="s">
        <v>556</v>
      </c>
      <c r="C12" s="360">
        <v>4.4000000000000004</v>
      </c>
      <c r="D12" s="360">
        <v>2</v>
      </c>
      <c r="E12" s="545">
        <v>0</v>
      </c>
      <c r="F12" s="360">
        <v>4.5999999999999996</v>
      </c>
      <c r="G12" s="529">
        <v>2.375</v>
      </c>
      <c r="H12" s="554">
        <v>4</v>
      </c>
      <c r="I12" s="529">
        <v>43.395299999999999</v>
      </c>
      <c r="J12" s="712">
        <v>1</v>
      </c>
      <c r="K12" s="360">
        <v>6.2</v>
      </c>
      <c r="L12" s="422">
        <v>1.3543777066751521</v>
      </c>
      <c r="M12" s="360">
        <v>0.1</v>
      </c>
      <c r="N12" s="536">
        <v>0</v>
      </c>
    </row>
    <row r="13" spans="1:16" s="28" customFormat="1" ht="11" thickBot="1" x14ac:dyDescent="0.3">
      <c r="A13" s="818"/>
      <c r="B13" s="141" t="s">
        <v>557</v>
      </c>
      <c r="C13" s="360">
        <v>0.3</v>
      </c>
      <c r="D13" s="360">
        <v>11.1</v>
      </c>
      <c r="E13" s="545">
        <v>0</v>
      </c>
      <c r="F13" s="360">
        <v>1.4</v>
      </c>
      <c r="G13" s="529">
        <v>5.4638</v>
      </c>
      <c r="H13" s="554">
        <v>10</v>
      </c>
      <c r="I13" s="529">
        <v>40.573999999999998</v>
      </c>
      <c r="J13" s="712">
        <v>1</v>
      </c>
      <c r="K13" s="360">
        <v>2.1</v>
      </c>
      <c r="L13" s="422">
        <v>1.4496616561856297</v>
      </c>
      <c r="M13" s="360">
        <v>0</v>
      </c>
      <c r="N13" s="536">
        <v>0</v>
      </c>
    </row>
    <row r="14" spans="1:16" s="28" customFormat="1" ht="11" thickBot="1" x14ac:dyDescent="0.3">
      <c r="A14" s="818"/>
      <c r="B14" s="142" t="s">
        <v>558</v>
      </c>
      <c r="C14" s="360">
        <v>0.3</v>
      </c>
      <c r="D14" s="360">
        <v>6.1</v>
      </c>
      <c r="E14" s="545">
        <v>0</v>
      </c>
      <c r="F14" s="360">
        <v>0.9</v>
      </c>
      <c r="G14" s="529">
        <v>3.9131999999999998</v>
      </c>
      <c r="H14" s="554">
        <v>5</v>
      </c>
      <c r="I14" s="529">
        <v>41.890300000000003</v>
      </c>
      <c r="J14" s="712">
        <v>1</v>
      </c>
      <c r="K14" s="360">
        <v>1.2</v>
      </c>
      <c r="L14" s="422">
        <v>1.3037146770271404</v>
      </c>
      <c r="M14" s="360">
        <v>0</v>
      </c>
      <c r="N14" s="536">
        <v>0</v>
      </c>
    </row>
    <row r="15" spans="1:16" s="28" customFormat="1" ht="11" thickBot="1" x14ac:dyDescent="0.3">
      <c r="A15" s="818"/>
      <c r="B15" s="142" t="s">
        <v>559</v>
      </c>
      <c r="C15" s="360">
        <v>0</v>
      </c>
      <c r="D15" s="360">
        <v>5</v>
      </c>
      <c r="E15" s="545">
        <v>0</v>
      </c>
      <c r="F15" s="360">
        <v>0.5</v>
      </c>
      <c r="G15" s="529">
        <v>8.3487000000000009</v>
      </c>
      <c r="H15" s="554">
        <v>5</v>
      </c>
      <c r="I15" s="529">
        <v>38.125</v>
      </c>
      <c r="J15" s="712">
        <v>1</v>
      </c>
      <c r="K15" s="360">
        <v>0.9</v>
      </c>
      <c r="L15" s="422">
        <v>1.721182</v>
      </c>
      <c r="M15" s="360">
        <v>0</v>
      </c>
      <c r="N15" s="536">
        <v>0</v>
      </c>
    </row>
    <row r="16" spans="1:16" s="28" customFormat="1" ht="11" thickBot="1" x14ac:dyDescent="0.3">
      <c r="A16" s="818"/>
      <c r="B16" s="141" t="s">
        <v>560</v>
      </c>
      <c r="C16" s="360">
        <v>1.2</v>
      </c>
      <c r="D16" s="360">
        <v>7.7</v>
      </c>
      <c r="E16" s="545">
        <v>1</v>
      </c>
      <c r="F16" s="360">
        <v>6.7</v>
      </c>
      <c r="G16" s="529">
        <v>18.422499999999999</v>
      </c>
      <c r="H16" s="554">
        <v>44</v>
      </c>
      <c r="I16" s="529">
        <v>5.5967000000000002</v>
      </c>
      <c r="J16" s="712">
        <v>4</v>
      </c>
      <c r="K16" s="360">
        <v>16.7</v>
      </c>
      <c r="L16" s="422">
        <v>2.5031930313743898</v>
      </c>
      <c r="M16" s="360">
        <v>0.5</v>
      </c>
      <c r="N16" s="536">
        <v>0.4</v>
      </c>
    </row>
    <row r="17" spans="1:22" s="28" customFormat="1" ht="11" thickBot="1" x14ac:dyDescent="0.3">
      <c r="A17" s="818"/>
      <c r="B17" s="142" t="s">
        <v>561</v>
      </c>
      <c r="C17" s="360">
        <v>0.6</v>
      </c>
      <c r="D17" s="360">
        <v>7.7</v>
      </c>
      <c r="E17" s="545">
        <v>1</v>
      </c>
      <c r="F17" s="360">
        <v>6.1</v>
      </c>
      <c r="G17" s="529">
        <v>16.323699999999999</v>
      </c>
      <c r="H17" s="554">
        <v>43</v>
      </c>
      <c r="I17" s="529">
        <v>0.88970000000000005</v>
      </c>
      <c r="J17" s="712">
        <v>5</v>
      </c>
      <c r="K17" s="360">
        <v>14.8</v>
      </c>
      <c r="L17" s="422">
        <v>2.4569668721761815</v>
      </c>
      <c r="M17" s="360">
        <v>0.4</v>
      </c>
      <c r="N17" s="536">
        <v>0.4</v>
      </c>
    </row>
    <row r="18" spans="1:22" s="28" customFormat="1" ht="11" thickBot="1" x14ac:dyDescent="0.3">
      <c r="A18" s="818"/>
      <c r="B18" s="142" t="s">
        <v>562</v>
      </c>
      <c r="C18" s="621" t="s">
        <v>956</v>
      </c>
      <c r="D18" s="621" t="s">
        <v>956</v>
      </c>
      <c r="E18" s="621" t="s">
        <v>956</v>
      </c>
      <c r="F18" s="621" t="s">
        <v>956</v>
      </c>
      <c r="G18" s="621" t="s">
        <v>956</v>
      </c>
      <c r="H18" s="621" t="s">
        <v>956</v>
      </c>
      <c r="I18" s="621" t="s">
        <v>956</v>
      </c>
      <c r="J18" s="713" t="s">
        <v>956</v>
      </c>
      <c r="K18" s="621" t="s">
        <v>956</v>
      </c>
      <c r="L18" s="621" t="s">
        <v>956</v>
      </c>
      <c r="M18" s="621" t="s">
        <v>956</v>
      </c>
      <c r="N18" s="621" t="s">
        <v>956</v>
      </c>
    </row>
    <row r="19" spans="1:22" s="28" customFormat="1" ht="11" thickBot="1" x14ac:dyDescent="0.3">
      <c r="A19" s="818"/>
      <c r="B19" s="140" t="s">
        <v>1020</v>
      </c>
      <c r="C19" s="621">
        <v>0.6</v>
      </c>
      <c r="D19" s="621">
        <v>0</v>
      </c>
      <c r="E19" s="621">
        <v>0</v>
      </c>
      <c r="F19" s="621">
        <v>0.6</v>
      </c>
      <c r="G19" s="697">
        <v>38.5</v>
      </c>
      <c r="H19" s="733">
        <v>1</v>
      </c>
      <c r="I19" s="697">
        <v>50.625</v>
      </c>
      <c r="J19" s="713">
        <v>1</v>
      </c>
      <c r="K19" s="621">
        <v>1.9</v>
      </c>
      <c r="L19" s="422">
        <v>2.9453996149667385</v>
      </c>
      <c r="M19" s="621">
        <v>0.1</v>
      </c>
      <c r="N19" s="621">
        <v>0</v>
      </c>
    </row>
    <row r="20" spans="1:22" s="28" customFormat="1" ht="11" thickBot="1" x14ac:dyDescent="0.3">
      <c r="A20" s="818"/>
      <c r="B20" s="371" t="s">
        <v>758</v>
      </c>
      <c r="C20" s="702" t="s">
        <v>956</v>
      </c>
      <c r="D20" s="702" t="s">
        <v>956</v>
      </c>
      <c r="E20" s="703" t="s">
        <v>956</v>
      </c>
      <c r="F20" s="704" t="s">
        <v>956</v>
      </c>
      <c r="G20" s="705" t="s">
        <v>956</v>
      </c>
      <c r="H20" s="706" t="s">
        <v>956</v>
      </c>
      <c r="I20" s="705" t="s">
        <v>956</v>
      </c>
      <c r="J20" s="714" t="s">
        <v>956</v>
      </c>
      <c r="K20" s="702" t="s">
        <v>956</v>
      </c>
      <c r="L20" s="707" t="s">
        <v>956</v>
      </c>
      <c r="M20" s="704" t="s">
        <v>956</v>
      </c>
      <c r="N20" s="708" t="s">
        <v>956</v>
      </c>
    </row>
    <row r="21" spans="1:22" s="28" customFormat="1" ht="11.5" thickTop="1" thickBot="1" x14ac:dyDescent="0.3">
      <c r="A21" s="819"/>
      <c r="B21" s="412" t="s">
        <v>752</v>
      </c>
      <c r="C21" s="411">
        <v>7741.7</v>
      </c>
      <c r="D21" s="411">
        <v>2275.3000000000002</v>
      </c>
      <c r="E21" s="547">
        <v>0.25006250057921775</v>
      </c>
      <c r="F21" s="410">
        <v>8310.6</v>
      </c>
      <c r="G21" s="531">
        <v>0.17130762681555367</v>
      </c>
      <c r="H21" s="555">
        <v>458</v>
      </c>
      <c r="I21" s="531">
        <v>28.445452883321508</v>
      </c>
      <c r="J21" s="715">
        <v>1.4882698534199255</v>
      </c>
      <c r="K21" s="411">
        <v>2239.3000000000002</v>
      </c>
      <c r="L21" s="423">
        <v>0.26944426512383468</v>
      </c>
      <c r="M21" s="410">
        <v>5.4</v>
      </c>
      <c r="N21" s="538">
        <v>5.6</v>
      </c>
      <c r="O21" s="276"/>
      <c r="P21" s="276"/>
      <c r="Q21" s="276"/>
      <c r="R21" s="276"/>
      <c r="S21" s="276"/>
      <c r="T21" s="276"/>
      <c r="U21" s="276"/>
      <c r="V21" s="276"/>
    </row>
    <row r="22" spans="1:22" s="28" customFormat="1" ht="11" customHeight="1" thickTop="1" thickBot="1" x14ac:dyDescent="0.3">
      <c r="A22" s="817" t="s">
        <v>753</v>
      </c>
      <c r="B22" s="407" t="s">
        <v>548</v>
      </c>
      <c r="C22" s="408">
        <v>621.5</v>
      </c>
      <c r="D22" s="408">
        <v>0</v>
      </c>
      <c r="E22" s="548">
        <v>0</v>
      </c>
      <c r="F22" s="408">
        <v>621.5</v>
      </c>
      <c r="G22" s="532">
        <v>0.13949999999999999</v>
      </c>
      <c r="H22" s="556">
        <v>1</v>
      </c>
      <c r="I22" s="532">
        <v>0.10339999999999999</v>
      </c>
      <c r="J22" s="716">
        <v>4</v>
      </c>
      <c r="K22" s="408">
        <v>0.7</v>
      </c>
      <c r="L22" s="424">
        <v>1.1065521785172702E-3</v>
      </c>
      <c r="M22" s="408">
        <v>0</v>
      </c>
      <c r="N22" s="539">
        <v>0</v>
      </c>
    </row>
    <row r="23" spans="1:22" s="28" customFormat="1" ht="11" thickBot="1" x14ac:dyDescent="0.3">
      <c r="A23" s="818"/>
      <c r="B23" s="142" t="s">
        <v>549</v>
      </c>
      <c r="C23" s="621" t="s">
        <v>956</v>
      </c>
      <c r="D23" s="621" t="s">
        <v>956</v>
      </c>
      <c r="E23" s="621" t="s">
        <v>956</v>
      </c>
      <c r="F23" s="621" t="s">
        <v>956</v>
      </c>
      <c r="G23" s="621" t="s">
        <v>956</v>
      </c>
      <c r="H23" s="621" t="s">
        <v>956</v>
      </c>
      <c r="I23" s="621" t="s">
        <v>956</v>
      </c>
      <c r="J23" s="713" t="s">
        <v>956</v>
      </c>
      <c r="K23" s="621" t="s">
        <v>956</v>
      </c>
      <c r="L23" s="621" t="s">
        <v>956</v>
      </c>
      <c r="M23" s="621" t="s">
        <v>956</v>
      </c>
      <c r="N23" s="621" t="s">
        <v>956</v>
      </c>
    </row>
    <row r="24" spans="1:22" s="28" customFormat="1" ht="11" thickBot="1" x14ac:dyDescent="0.3">
      <c r="A24" s="818"/>
      <c r="B24" s="142" t="s">
        <v>550</v>
      </c>
      <c r="C24" s="360">
        <v>621.5</v>
      </c>
      <c r="D24" s="360">
        <v>0</v>
      </c>
      <c r="E24" s="545">
        <v>0</v>
      </c>
      <c r="F24" s="360">
        <v>621.5</v>
      </c>
      <c r="G24" s="529">
        <v>0.13949999999999999</v>
      </c>
      <c r="H24" s="554">
        <v>1</v>
      </c>
      <c r="I24" s="529">
        <v>0.10339999999999999</v>
      </c>
      <c r="J24" s="717">
        <v>4</v>
      </c>
      <c r="K24" s="360">
        <v>0.7</v>
      </c>
      <c r="L24" s="422">
        <v>1.1065521785172702E-3</v>
      </c>
      <c r="M24" s="360">
        <v>0</v>
      </c>
      <c r="N24" s="536">
        <v>0</v>
      </c>
    </row>
    <row r="25" spans="1:22" s="28" customFormat="1" ht="11" thickBot="1" x14ac:dyDescent="0.3">
      <c r="A25" s="818"/>
      <c r="B25" s="141" t="s">
        <v>551</v>
      </c>
      <c r="C25" s="360">
        <v>917.1</v>
      </c>
      <c r="D25" s="360">
        <v>17.5</v>
      </c>
      <c r="E25" s="545">
        <v>0</v>
      </c>
      <c r="F25" s="360">
        <v>922.5</v>
      </c>
      <c r="G25" s="529">
        <v>0.21250000000000002</v>
      </c>
      <c r="H25" s="554">
        <v>36</v>
      </c>
      <c r="I25" s="529">
        <v>7.9790000000000001</v>
      </c>
      <c r="J25" s="717">
        <v>3</v>
      </c>
      <c r="K25" s="360">
        <v>130</v>
      </c>
      <c r="L25" s="422">
        <v>0.14096998487686563</v>
      </c>
      <c r="M25" s="360">
        <v>0.2</v>
      </c>
      <c r="N25" s="536">
        <v>0.2</v>
      </c>
    </row>
    <row r="26" spans="1:22" s="28" customFormat="1" ht="11" thickBot="1" x14ac:dyDescent="0.3">
      <c r="A26" s="818"/>
      <c r="B26" s="212" t="s">
        <v>552</v>
      </c>
      <c r="C26" s="360">
        <v>4660.8999999999996</v>
      </c>
      <c r="D26" s="360">
        <v>880.4</v>
      </c>
      <c r="E26" s="545">
        <v>1</v>
      </c>
      <c r="F26" s="360">
        <v>5452.4</v>
      </c>
      <c r="G26" s="529">
        <v>0.39230000000000004</v>
      </c>
      <c r="H26" s="554">
        <v>262</v>
      </c>
      <c r="I26" s="529">
        <v>18.282</v>
      </c>
      <c r="J26" s="717">
        <v>3</v>
      </c>
      <c r="K26" s="360">
        <v>2203.1999999999998</v>
      </c>
      <c r="L26" s="422">
        <v>0.40407802053819836</v>
      </c>
      <c r="M26" s="360">
        <v>3.9</v>
      </c>
      <c r="N26" s="536">
        <v>5.3</v>
      </c>
    </row>
    <row r="27" spans="1:22" s="28" customFormat="1" ht="11" thickBot="1" x14ac:dyDescent="0.3">
      <c r="A27" s="818"/>
      <c r="B27" s="141" t="s">
        <v>553</v>
      </c>
      <c r="C27" s="621">
        <v>12.8</v>
      </c>
      <c r="D27" s="621">
        <v>0.1</v>
      </c>
      <c r="E27" s="621">
        <v>0</v>
      </c>
      <c r="F27" s="621">
        <v>12.8</v>
      </c>
      <c r="G27" s="697">
        <v>0.58699999999999997</v>
      </c>
      <c r="H27" s="733">
        <v>3</v>
      </c>
      <c r="I27" s="697">
        <v>1.0408999999999999</v>
      </c>
      <c r="J27" s="713">
        <v>4</v>
      </c>
      <c r="K27" s="621">
        <v>0.3</v>
      </c>
      <c r="L27" s="707">
        <v>2.525070123881154E-2</v>
      </c>
      <c r="M27" s="621">
        <v>0</v>
      </c>
      <c r="N27" s="621">
        <v>0</v>
      </c>
    </row>
    <row r="28" spans="1:22" s="28" customFormat="1" ht="11" thickBot="1" x14ac:dyDescent="0.3">
      <c r="A28" s="818"/>
      <c r="B28" s="212" t="s">
        <v>554</v>
      </c>
      <c r="C28" s="360">
        <v>4564.8</v>
      </c>
      <c r="D28" s="360">
        <v>245.5</v>
      </c>
      <c r="E28" s="545">
        <v>1</v>
      </c>
      <c r="F28" s="360">
        <v>4750.0999999999995</v>
      </c>
      <c r="G28" s="529">
        <v>0.94689999999999996</v>
      </c>
      <c r="H28" s="554">
        <v>236</v>
      </c>
      <c r="I28" s="529">
        <v>20.522399999999998</v>
      </c>
      <c r="J28" s="717">
        <v>3</v>
      </c>
      <c r="K28" s="360">
        <v>2338.4</v>
      </c>
      <c r="L28" s="422">
        <v>0.49225142649469261</v>
      </c>
      <c r="M28" s="360">
        <v>9.1999999999999993</v>
      </c>
      <c r="N28" s="536">
        <v>14</v>
      </c>
    </row>
    <row r="29" spans="1:22" s="28" customFormat="1" ht="11" thickBot="1" x14ac:dyDescent="0.3">
      <c r="A29" s="818"/>
      <c r="B29" s="142" t="s">
        <v>555</v>
      </c>
      <c r="C29" s="360">
        <v>4435.3999999999996</v>
      </c>
      <c r="D29" s="360">
        <v>245.2</v>
      </c>
      <c r="E29" s="545">
        <v>1</v>
      </c>
      <c r="F29" s="360">
        <v>4620.3999999999996</v>
      </c>
      <c r="G29" s="529">
        <v>0.90679999999999994</v>
      </c>
      <c r="H29" s="554">
        <v>214</v>
      </c>
      <c r="I29" s="529">
        <v>19.6816</v>
      </c>
      <c r="J29" s="717">
        <v>3</v>
      </c>
      <c r="K29" s="360">
        <v>2166.5</v>
      </c>
      <c r="L29" s="422">
        <v>0.4688535152005055</v>
      </c>
      <c r="M29" s="360">
        <v>7.6000000000000005</v>
      </c>
      <c r="N29" s="536">
        <v>9.9</v>
      </c>
    </row>
    <row r="30" spans="1:22" s="28" customFormat="1" ht="11" thickBot="1" x14ac:dyDescent="0.3">
      <c r="A30" s="818"/>
      <c r="B30" s="142" t="s">
        <v>556</v>
      </c>
      <c r="C30" s="360">
        <v>129.4</v>
      </c>
      <c r="D30" s="360">
        <v>0.3</v>
      </c>
      <c r="E30" s="545">
        <v>1</v>
      </c>
      <c r="F30" s="360">
        <v>129.69999999999999</v>
      </c>
      <c r="G30" s="529">
        <v>2.3748999999999998</v>
      </c>
      <c r="H30" s="554">
        <v>22</v>
      </c>
      <c r="I30" s="529">
        <v>50.4876</v>
      </c>
      <c r="J30" s="717">
        <v>3</v>
      </c>
      <c r="K30" s="360">
        <v>171.9</v>
      </c>
      <c r="L30" s="422">
        <v>1.3261055692506127</v>
      </c>
      <c r="M30" s="360">
        <v>1.6</v>
      </c>
      <c r="N30" s="536">
        <v>4.0999999999999996</v>
      </c>
    </row>
    <row r="31" spans="1:22" s="28" customFormat="1" ht="11" thickBot="1" x14ac:dyDescent="0.3">
      <c r="A31" s="818"/>
      <c r="B31" s="141" t="s">
        <v>557</v>
      </c>
      <c r="C31" s="360">
        <v>365.7</v>
      </c>
      <c r="D31" s="360">
        <v>2.5</v>
      </c>
      <c r="E31" s="545">
        <v>0</v>
      </c>
      <c r="F31" s="360">
        <v>366.4</v>
      </c>
      <c r="G31" s="529">
        <v>4.5745000000000005</v>
      </c>
      <c r="H31" s="554">
        <v>36</v>
      </c>
      <c r="I31" s="529">
        <v>5.1550000000000002</v>
      </c>
      <c r="J31" s="717">
        <v>2</v>
      </c>
      <c r="K31" s="360">
        <v>53.2</v>
      </c>
      <c r="L31" s="422">
        <v>0.14518069799929081</v>
      </c>
      <c r="M31" s="360">
        <v>0.9</v>
      </c>
      <c r="N31" s="536">
        <v>0.8</v>
      </c>
    </row>
    <row r="32" spans="1:22" s="28" customFormat="1" ht="11" thickBot="1" x14ac:dyDescent="0.3">
      <c r="A32" s="818"/>
      <c r="B32" s="142" t="s">
        <v>558</v>
      </c>
      <c r="C32" s="360">
        <v>347.79999999999995</v>
      </c>
      <c r="D32" s="360">
        <v>2.5</v>
      </c>
      <c r="E32" s="545">
        <v>0</v>
      </c>
      <c r="F32" s="360">
        <v>348.5</v>
      </c>
      <c r="G32" s="529">
        <v>4.3807999999999998</v>
      </c>
      <c r="H32" s="554">
        <v>29</v>
      </c>
      <c r="I32" s="529">
        <v>4.8041</v>
      </c>
      <c r="J32" s="717">
        <v>2</v>
      </c>
      <c r="K32" s="360">
        <v>43.3</v>
      </c>
      <c r="L32" s="422">
        <v>0.12418279163912374</v>
      </c>
      <c r="M32" s="360">
        <v>0.7</v>
      </c>
      <c r="N32" s="536">
        <v>0.5</v>
      </c>
    </row>
    <row r="33" spans="1:21" s="28" customFormat="1" ht="11" thickBot="1" x14ac:dyDescent="0.3">
      <c r="A33" s="818"/>
      <c r="B33" s="142" t="s">
        <v>559</v>
      </c>
      <c r="C33" s="360">
        <v>17.899999999999999</v>
      </c>
      <c r="D33" s="360">
        <v>0</v>
      </c>
      <c r="E33" s="545">
        <v>0</v>
      </c>
      <c r="F33" s="360">
        <v>17.899999999999999</v>
      </c>
      <c r="G33" s="529">
        <v>8.3487000000000009</v>
      </c>
      <c r="H33" s="554">
        <v>7</v>
      </c>
      <c r="I33" s="529">
        <v>11.995699999999999</v>
      </c>
      <c r="J33" s="717">
        <v>3</v>
      </c>
      <c r="K33" s="360">
        <v>9.9</v>
      </c>
      <c r="L33" s="422">
        <v>0.55447279496434487</v>
      </c>
      <c r="M33" s="360">
        <v>0.2</v>
      </c>
      <c r="N33" s="536">
        <v>0.3</v>
      </c>
    </row>
    <row r="34" spans="1:21" s="28" customFormat="1" ht="11" thickBot="1" x14ac:dyDescent="0.3">
      <c r="A34" s="818"/>
      <c r="B34" s="141" t="s">
        <v>560</v>
      </c>
      <c r="C34" s="360">
        <v>50</v>
      </c>
      <c r="D34" s="360">
        <v>2.5</v>
      </c>
      <c r="E34" s="545">
        <v>0</v>
      </c>
      <c r="F34" s="360">
        <v>50.4</v>
      </c>
      <c r="G34" s="529">
        <v>27.450499999999998</v>
      </c>
      <c r="H34" s="554">
        <v>53</v>
      </c>
      <c r="I34" s="529">
        <v>12.259</v>
      </c>
      <c r="J34" s="717">
        <v>2</v>
      </c>
      <c r="K34" s="360">
        <v>35</v>
      </c>
      <c r="L34" s="422">
        <v>0.69462084328037144</v>
      </c>
      <c r="M34" s="360">
        <v>1.7</v>
      </c>
      <c r="N34" s="536">
        <v>0.5</v>
      </c>
    </row>
    <row r="35" spans="1:21" s="28" customFormat="1" ht="11" thickBot="1" x14ac:dyDescent="0.3">
      <c r="A35" s="818"/>
      <c r="B35" s="142" t="s">
        <v>561</v>
      </c>
      <c r="C35" s="360">
        <v>0.5</v>
      </c>
      <c r="D35" s="360">
        <v>2.5</v>
      </c>
      <c r="E35" s="545">
        <v>0</v>
      </c>
      <c r="F35" s="360">
        <v>0.8</v>
      </c>
      <c r="G35" s="529">
        <v>16.323699999999999</v>
      </c>
      <c r="H35" s="554">
        <v>47</v>
      </c>
      <c r="I35" s="529">
        <v>52.371500000000005</v>
      </c>
      <c r="J35" s="717">
        <v>2</v>
      </c>
      <c r="K35" s="360">
        <v>2.5</v>
      </c>
      <c r="L35" s="422">
        <v>2.9209321322625845</v>
      </c>
      <c r="M35" s="360">
        <v>0.1</v>
      </c>
      <c r="N35" s="536">
        <v>0.1</v>
      </c>
    </row>
    <row r="36" spans="1:21" s="28" customFormat="1" ht="11" thickBot="1" x14ac:dyDescent="0.3">
      <c r="A36" s="818"/>
      <c r="B36" s="142" t="s">
        <v>562</v>
      </c>
      <c r="C36" s="360">
        <v>36.4</v>
      </c>
      <c r="D36" s="360">
        <v>0</v>
      </c>
      <c r="E36" s="545">
        <v>0</v>
      </c>
      <c r="F36" s="360">
        <v>36.5</v>
      </c>
      <c r="G36" s="529">
        <v>25</v>
      </c>
      <c r="H36" s="554">
        <v>2</v>
      </c>
      <c r="I36" s="529">
        <v>9.3110999999999997</v>
      </c>
      <c r="J36" s="717">
        <v>1</v>
      </c>
      <c r="K36" s="360">
        <v>18.600000000000001</v>
      </c>
      <c r="L36" s="422">
        <v>0.51019046666822343</v>
      </c>
      <c r="M36" s="360">
        <v>0.8</v>
      </c>
      <c r="N36" s="536">
        <v>0.3</v>
      </c>
    </row>
    <row r="37" spans="1:21" s="28" customFormat="1" ht="11" thickBot="1" x14ac:dyDescent="0.3">
      <c r="A37" s="818"/>
      <c r="B37" s="140" t="s">
        <v>1020</v>
      </c>
      <c r="C37" s="621">
        <v>13.1</v>
      </c>
      <c r="D37" s="621">
        <v>0</v>
      </c>
      <c r="E37" s="621">
        <v>0</v>
      </c>
      <c r="F37" s="621">
        <v>13.1</v>
      </c>
      <c r="G37" s="697">
        <v>35</v>
      </c>
      <c r="H37" s="733">
        <v>4</v>
      </c>
      <c r="I37" s="697">
        <v>17.879000000000001</v>
      </c>
      <c r="J37" s="713">
        <v>3</v>
      </c>
      <c r="K37" s="621">
        <v>13.9</v>
      </c>
      <c r="L37" s="422">
        <v>1.0645672014758323</v>
      </c>
      <c r="M37" s="621">
        <v>0.8</v>
      </c>
      <c r="N37" s="621">
        <v>0.1</v>
      </c>
    </row>
    <row r="38" spans="1:21" s="28" customFormat="1" ht="11" thickBot="1" x14ac:dyDescent="0.3">
      <c r="A38" s="818"/>
      <c r="B38" s="141" t="s">
        <v>758</v>
      </c>
      <c r="C38" s="370">
        <v>229.7</v>
      </c>
      <c r="D38" s="370">
        <v>0</v>
      </c>
      <c r="E38" s="546">
        <v>0</v>
      </c>
      <c r="F38" s="360">
        <v>229.7</v>
      </c>
      <c r="G38" s="530">
        <v>100</v>
      </c>
      <c r="H38" s="557">
        <v>5</v>
      </c>
      <c r="I38" s="529">
        <v>58.617399999999996</v>
      </c>
      <c r="J38" s="717">
        <v>1</v>
      </c>
      <c r="K38" s="409">
        <v>372.1</v>
      </c>
      <c r="L38" s="422">
        <v>1.6201654253920463</v>
      </c>
      <c r="M38" s="360">
        <v>113.8</v>
      </c>
      <c r="N38" s="540">
        <v>126.6</v>
      </c>
    </row>
    <row r="39" spans="1:21" s="28" customFormat="1" ht="11.5" thickTop="1" thickBot="1" x14ac:dyDescent="0.3">
      <c r="A39" s="819"/>
      <c r="B39" s="412" t="s">
        <v>752</v>
      </c>
      <c r="C39" s="413">
        <v>11422.5</v>
      </c>
      <c r="D39" s="410">
        <v>1148.5</v>
      </c>
      <c r="E39" s="549">
        <v>0.85611121476959928</v>
      </c>
      <c r="F39" s="410">
        <v>12405.8</v>
      </c>
      <c r="G39" s="531">
        <v>2.6566057873101427</v>
      </c>
      <c r="H39" s="558">
        <v>632</v>
      </c>
      <c r="I39" s="531">
        <v>17.779975213170893</v>
      </c>
      <c r="J39" s="715">
        <v>3.01877809880436</v>
      </c>
      <c r="K39" s="411">
        <v>5132.8999999999996</v>
      </c>
      <c r="L39" s="423">
        <v>0.41374833278771384</v>
      </c>
      <c r="M39" s="410">
        <v>129.69999999999999</v>
      </c>
      <c r="N39" s="541">
        <v>147.4</v>
      </c>
      <c r="O39" s="276"/>
      <c r="P39" s="276"/>
      <c r="Q39" s="276"/>
      <c r="R39" s="276"/>
      <c r="S39" s="276"/>
      <c r="T39" s="276"/>
      <c r="U39" s="276"/>
    </row>
    <row r="40" spans="1:21" s="28" customFormat="1" ht="11" customHeight="1" thickTop="1" thickBot="1" x14ac:dyDescent="0.3">
      <c r="A40" s="817" t="s">
        <v>754</v>
      </c>
      <c r="B40" s="212" t="s">
        <v>548</v>
      </c>
      <c r="C40" s="408">
        <v>1093.5</v>
      </c>
      <c r="D40" s="408">
        <v>552.9</v>
      </c>
      <c r="E40" s="550">
        <v>1</v>
      </c>
      <c r="F40" s="360">
        <v>1441.9</v>
      </c>
      <c r="G40" s="529">
        <v>0.108</v>
      </c>
      <c r="H40" s="556">
        <v>1728</v>
      </c>
      <c r="I40" s="529">
        <v>31.766999999999999</v>
      </c>
      <c r="J40" s="717">
        <v>1</v>
      </c>
      <c r="K40" s="408">
        <v>198.4</v>
      </c>
      <c r="L40" s="424">
        <v>0.13757211918748946</v>
      </c>
      <c r="M40" s="408">
        <v>0.5</v>
      </c>
      <c r="N40" s="542">
        <v>0.2</v>
      </c>
    </row>
    <row r="41" spans="1:21" s="28" customFormat="1" ht="11" thickBot="1" x14ac:dyDescent="0.3">
      <c r="A41" s="818"/>
      <c r="B41" s="142" t="s">
        <v>549</v>
      </c>
      <c r="C41" s="621" t="s">
        <v>956</v>
      </c>
      <c r="D41" s="621" t="s">
        <v>956</v>
      </c>
      <c r="E41" s="621" t="s">
        <v>956</v>
      </c>
      <c r="F41" s="621" t="s">
        <v>956</v>
      </c>
      <c r="G41" s="621" t="s">
        <v>956</v>
      </c>
      <c r="H41" s="621" t="s">
        <v>956</v>
      </c>
      <c r="I41" s="621" t="s">
        <v>956</v>
      </c>
      <c r="J41" s="713" t="s">
        <v>956</v>
      </c>
      <c r="K41" s="621" t="s">
        <v>956</v>
      </c>
      <c r="L41" s="621" t="s">
        <v>956</v>
      </c>
      <c r="M41" s="621" t="s">
        <v>956</v>
      </c>
      <c r="N41" s="621" t="s">
        <v>956</v>
      </c>
    </row>
    <row r="42" spans="1:21" s="28" customFormat="1" ht="11" thickBot="1" x14ac:dyDescent="0.3">
      <c r="A42" s="818"/>
      <c r="B42" s="142" t="s">
        <v>550</v>
      </c>
      <c r="C42" s="360">
        <v>1093.5</v>
      </c>
      <c r="D42" s="360">
        <v>552.9</v>
      </c>
      <c r="E42" s="545">
        <v>1</v>
      </c>
      <c r="F42" s="360">
        <v>1441.9</v>
      </c>
      <c r="G42" s="529">
        <v>0.108</v>
      </c>
      <c r="H42" s="554">
        <v>1728</v>
      </c>
      <c r="I42" s="529">
        <v>31.766999999999999</v>
      </c>
      <c r="J42" s="717">
        <v>1</v>
      </c>
      <c r="K42" s="360">
        <v>198.4</v>
      </c>
      <c r="L42" s="422">
        <v>0.13757211918748946</v>
      </c>
      <c r="M42" s="360">
        <v>0.5</v>
      </c>
      <c r="N42" s="536">
        <v>0.2</v>
      </c>
    </row>
    <row r="43" spans="1:21" s="28" customFormat="1" ht="11" thickBot="1" x14ac:dyDescent="0.3">
      <c r="A43" s="818"/>
      <c r="B43" s="141" t="s">
        <v>551</v>
      </c>
      <c r="C43" s="360">
        <v>890.9</v>
      </c>
      <c r="D43" s="360">
        <v>498.8</v>
      </c>
      <c r="E43" s="545">
        <v>0</v>
      </c>
      <c r="F43" s="360">
        <v>1121.8</v>
      </c>
      <c r="G43" s="529">
        <v>0.17580000000000001</v>
      </c>
      <c r="H43" s="554">
        <v>763</v>
      </c>
      <c r="I43" s="529">
        <v>29.619600000000002</v>
      </c>
      <c r="J43" s="717">
        <v>2</v>
      </c>
      <c r="K43" s="360">
        <v>221.2</v>
      </c>
      <c r="L43" s="422">
        <v>0.19722315741247626</v>
      </c>
      <c r="M43" s="360">
        <v>0.6</v>
      </c>
      <c r="N43" s="536">
        <v>0.4</v>
      </c>
    </row>
    <row r="44" spans="1:21" s="28" customFormat="1" ht="11" thickBot="1" x14ac:dyDescent="0.3">
      <c r="A44" s="818"/>
      <c r="B44" s="212" t="s">
        <v>552</v>
      </c>
      <c r="C44" s="360">
        <v>1836.2</v>
      </c>
      <c r="D44" s="360">
        <v>1300.2</v>
      </c>
      <c r="E44" s="545">
        <v>0</v>
      </c>
      <c r="F44" s="360">
        <v>2305.8000000000002</v>
      </c>
      <c r="G44" s="529">
        <v>0.3498</v>
      </c>
      <c r="H44" s="554">
        <v>1661</v>
      </c>
      <c r="I44" s="529">
        <v>26.458199999999998</v>
      </c>
      <c r="J44" s="717">
        <v>2</v>
      </c>
      <c r="K44" s="360">
        <v>606.5</v>
      </c>
      <c r="L44" s="422">
        <v>0.26305362088893058</v>
      </c>
      <c r="M44" s="360">
        <v>2.1</v>
      </c>
      <c r="N44" s="536">
        <v>1.6</v>
      </c>
    </row>
    <row r="45" spans="1:21" s="28" customFormat="1" ht="11" thickBot="1" x14ac:dyDescent="0.3">
      <c r="A45" s="818"/>
      <c r="B45" s="141" t="s">
        <v>553</v>
      </c>
      <c r="C45" s="360">
        <v>3430.8</v>
      </c>
      <c r="D45" s="360">
        <v>1587.1</v>
      </c>
      <c r="E45" s="545">
        <v>0</v>
      </c>
      <c r="F45" s="360">
        <v>4047.5</v>
      </c>
      <c r="G45" s="529">
        <v>0.58710000000000007</v>
      </c>
      <c r="H45" s="554">
        <v>2300</v>
      </c>
      <c r="I45" s="529">
        <v>26.126999999999999</v>
      </c>
      <c r="J45" s="717">
        <v>2</v>
      </c>
      <c r="K45" s="360">
        <v>1384</v>
      </c>
      <c r="L45" s="422">
        <v>0.34194852599394432</v>
      </c>
      <c r="M45" s="360">
        <v>6.2</v>
      </c>
      <c r="N45" s="536">
        <v>4.8</v>
      </c>
    </row>
    <row r="46" spans="1:21" s="28" customFormat="1" ht="11" thickBot="1" x14ac:dyDescent="0.3">
      <c r="A46" s="818"/>
      <c r="B46" s="212" t="s">
        <v>554</v>
      </c>
      <c r="C46" s="360">
        <v>6300.1</v>
      </c>
      <c r="D46" s="360">
        <v>2674.8</v>
      </c>
      <c r="E46" s="545">
        <v>0</v>
      </c>
      <c r="F46" s="360">
        <v>7250.5999999999995</v>
      </c>
      <c r="G46" s="529">
        <v>1.5535000000000001</v>
      </c>
      <c r="H46" s="554">
        <v>4500</v>
      </c>
      <c r="I46" s="529">
        <v>22.627300000000002</v>
      </c>
      <c r="J46" s="717">
        <v>2</v>
      </c>
      <c r="K46" s="360">
        <v>2929.2999999999997</v>
      </c>
      <c r="L46" s="422">
        <v>0.40398398152668813</v>
      </c>
      <c r="M46" s="360">
        <v>25.200000000000003</v>
      </c>
      <c r="N46" s="536">
        <v>17.3</v>
      </c>
    </row>
    <row r="47" spans="1:21" s="28" customFormat="1" ht="11" thickBot="1" x14ac:dyDescent="0.3">
      <c r="A47" s="818"/>
      <c r="B47" s="142" t="s">
        <v>555</v>
      </c>
      <c r="C47" s="360">
        <v>3739.4</v>
      </c>
      <c r="D47" s="360">
        <v>1653.2</v>
      </c>
      <c r="E47" s="545">
        <v>0</v>
      </c>
      <c r="F47" s="360">
        <v>4338.0999999999995</v>
      </c>
      <c r="G47" s="529">
        <v>1.2141000000000002</v>
      </c>
      <c r="H47" s="554">
        <v>2648</v>
      </c>
      <c r="I47" s="529">
        <v>23.8413</v>
      </c>
      <c r="J47" s="717">
        <v>2</v>
      </c>
      <c r="K47" s="360">
        <v>1753</v>
      </c>
      <c r="L47" s="422">
        <v>0.40405575728509618</v>
      </c>
      <c r="M47" s="360">
        <v>12.7</v>
      </c>
      <c r="N47" s="536">
        <v>9.2999999999999989</v>
      </c>
    </row>
    <row r="48" spans="1:21" s="28" customFormat="1" ht="11" thickBot="1" x14ac:dyDescent="0.3">
      <c r="A48" s="818"/>
      <c r="B48" s="142" t="s">
        <v>556</v>
      </c>
      <c r="C48" s="360">
        <v>2560.6999999999998</v>
      </c>
      <c r="D48" s="360">
        <v>1021.6</v>
      </c>
      <c r="E48" s="545">
        <v>0</v>
      </c>
      <c r="F48" s="360">
        <v>2912.5</v>
      </c>
      <c r="G48" s="529">
        <v>2.0591000000000004</v>
      </c>
      <c r="H48" s="554">
        <v>1852</v>
      </c>
      <c r="I48" s="529">
        <v>20.819099999999999</v>
      </c>
      <c r="J48" s="717">
        <v>2</v>
      </c>
      <c r="K48" s="360">
        <v>1176.3</v>
      </c>
      <c r="L48" s="422">
        <v>0.40387707150308011</v>
      </c>
      <c r="M48" s="360">
        <v>12.5</v>
      </c>
      <c r="N48" s="536">
        <v>8</v>
      </c>
    </row>
    <row r="49" spans="1:21" s="28" customFormat="1" ht="11" thickBot="1" x14ac:dyDescent="0.3">
      <c r="A49" s="818"/>
      <c r="B49" s="141" t="s">
        <v>557</v>
      </c>
      <c r="C49" s="360">
        <v>2651.5</v>
      </c>
      <c r="D49" s="360">
        <v>973.9</v>
      </c>
      <c r="E49" s="545">
        <v>0</v>
      </c>
      <c r="F49" s="360">
        <v>3135.8</v>
      </c>
      <c r="G49" s="529">
        <v>4.9774000000000003</v>
      </c>
      <c r="H49" s="554">
        <v>2135</v>
      </c>
      <c r="I49" s="529">
        <v>20.6389</v>
      </c>
      <c r="J49" s="717">
        <v>2</v>
      </c>
      <c r="K49" s="360">
        <v>1542.6</v>
      </c>
      <c r="L49" s="422">
        <v>0.49193075413386744</v>
      </c>
      <c r="M49" s="360">
        <v>31.4</v>
      </c>
      <c r="N49" s="536">
        <v>25.2</v>
      </c>
    </row>
    <row r="50" spans="1:21" s="28" customFormat="1" ht="11" thickBot="1" x14ac:dyDescent="0.3">
      <c r="A50" s="818"/>
      <c r="B50" s="142" t="s">
        <v>558</v>
      </c>
      <c r="C50" s="360">
        <v>2092.2999999999997</v>
      </c>
      <c r="D50" s="360">
        <v>791.6</v>
      </c>
      <c r="E50" s="545">
        <v>0</v>
      </c>
      <c r="F50" s="360">
        <v>2485.1999999999998</v>
      </c>
      <c r="G50" s="529">
        <v>4.0727000000000002</v>
      </c>
      <c r="H50" s="554">
        <v>1675</v>
      </c>
      <c r="I50" s="529">
        <v>21.3477</v>
      </c>
      <c r="J50" s="717">
        <v>2</v>
      </c>
      <c r="K50" s="360">
        <v>1200.3</v>
      </c>
      <c r="L50" s="422">
        <v>0.48298440110388136</v>
      </c>
      <c r="M50" s="360">
        <v>21.6</v>
      </c>
      <c r="N50" s="536">
        <v>13.5</v>
      </c>
    </row>
    <row r="51" spans="1:21" s="28" customFormat="1" ht="11" thickBot="1" x14ac:dyDescent="0.3">
      <c r="A51" s="818"/>
      <c r="B51" s="142" t="s">
        <v>559</v>
      </c>
      <c r="C51" s="360">
        <v>559.20000000000005</v>
      </c>
      <c r="D51" s="360">
        <v>182.3</v>
      </c>
      <c r="E51" s="545">
        <v>1</v>
      </c>
      <c r="F51" s="360">
        <v>650.6</v>
      </c>
      <c r="G51" s="529">
        <v>8.4330999999999996</v>
      </c>
      <c r="H51" s="554">
        <v>460</v>
      </c>
      <c r="I51" s="529">
        <v>17.9316</v>
      </c>
      <c r="J51" s="717">
        <v>2</v>
      </c>
      <c r="K51" s="360">
        <v>342.3</v>
      </c>
      <c r="L51" s="422">
        <v>0.52610106961174907</v>
      </c>
      <c r="M51" s="360">
        <v>9.8000000000000007</v>
      </c>
      <c r="N51" s="536">
        <v>11.7</v>
      </c>
    </row>
    <row r="52" spans="1:21" s="28" customFormat="1" ht="11" thickBot="1" x14ac:dyDescent="0.3">
      <c r="A52" s="818"/>
      <c r="B52" s="141" t="s">
        <v>560</v>
      </c>
      <c r="C52" s="360">
        <v>577.9</v>
      </c>
      <c r="D52" s="360">
        <v>126.4</v>
      </c>
      <c r="E52" s="545">
        <v>1</v>
      </c>
      <c r="F52" s="360">
        <v>658.2</v>
      </c>
      <c r="G52" s="529">
        <v>21.306799999999999</v>
      </c>
      <c r="H52" s="554">
        <v>507</v>
      </c>
      <c r="I52" s="529">
        <v>16.563500000000001</v>
      </c>
      <c r="J52" s="717">
        <v>2</v>
      </c>
      <c r="K52" s="360">
        <v>427.7</v>
      </c>
      <c r="L52" s="422">
        <v>0.64990079726432515</v>
      </c>
      <c r="M52" s="360">
        <v>22.3</v>
      </c>
      <c r="N52" s="536">
        <v>15.9</v>
      </c>
    </row>
    <row r="53" spans="1:21" s="28" customFormat="1" ht="11" thickBot="1" x14ac:dyDescent="0.3">
      <c r="A53" s="818"/>
      <c r="B53" s="142" t="s">
        <v>561</v>
      </c>
      <c r="C53" s="360">
        <v>286.39999999999998</v>
      </c>
      <c r="D53" s="360">
        <v>44.2</v>
      </c>
      <c r="E53" s="545">
        <v>0</v>
      </c>
      <c r="F53" s="360">
        <v>306.39999999999998</v>
      </c>
      <c r="G53" s="529">
        <v>13.5441</v>
      </c>
      <c r="H53" s="554">
        <v>388</v>
      </c>
      <c r="I53" s="529">
        <v>18.4514</v>
      </c>
      <c r="J53" s="717">
        <v>2</v>
      </c>
      <c r="K53" s="360">
        <v>201.5</v>
      </c>
      <c r="L53" s="422">
        <v>0.65799244026891679</v>
      </c>
      <c r="M53" s="360">
        <v>7.6000000000000005</v>
      </c>
      <c r="N53" s="536">
        <v>6.5</v>
      </c>
    </row>
    <row r="54" spans="1:21" s="28" customFormat="1" ht="11" thickBot="1" x14ac:dyDescent="0.3">
      <c r="A54" s="818"/>
      <c r="B54" s="142" t="s">
        <v>562</v>
      </c>
      <c r="C54" s="360">
        <v>219</v>
      </c>
      <c r="D54" s="360">
        <v>77.2</v>
      </c>
      <c r="E54" s="545">
        <v>1</v>
      </c>
      <c r="F54" s="360">
        <v>275.89999999999998</v>
      </c>
      <c r="G54" s="529">
        <v>26.157499999999999</v>
      </c>
      <c r="H54" s="554">
        <v>76</v>
      </c>
      <c r="I54" s="529">
        <v>15.231900000000001</v>
      </c>
      <c r="J54" s="717">
        <v>2</v>
      </c>
      <c r="K54" s="360">
        <v>182.5</v>
      </c>
      <c r="L54" s="422">
        <v>0.66134993726464864</v>
      </c>
      <c r="M54" s="360">
        <v>11</v>
      </c>
      <c r="N54" s="536">
        <v>7.3</v>
      </c>
    </row>
    <row r="55" spans="1:21" s="28" customFormat="1" ht="11" thickBot="1" x14ac:dyDescent="0.3">
      <c r="A55" s="818"/>
      <c r="B55" s="140" t="s">
        <v>1020</v>
      </c>
      <c r="C55" s="360">
        <v>72.5</v>
      </c>
      <c r="D55" s="360">
        <v>5</v>
      </c>
      <c r="E55" s="545">
        <v>1</v>
      </c>
      <c r="F55" s="360">
        <v>75.900000000000006</v>
      </c>
      <c r="G55" s="529">
        <v>35.017499999999998</v>
      </c>
      <c r="H55" s="554">
        <v>43</v>
      </c>
      <c r="I55" s="529">
        <v>13.7818</v>
      </c>
      <c r="J55" s="717">
        <v>2</v>
      </c>
      <c r="K55" s="360">
        <v>43.7</v>
      </c>
      <c r="L55" s="422">
        <v>0.57558286033655048</v>
      </c>
      <c r="M55" s="360">
        <v>3.7</v>
      </c>
      <c r="N55" s="536">
        <v>2.1</v>
      </c>
    </row>
    <row r="56" spans="1:21" s="28" customFormat="1" ht="11" thickBot="1" x14ac:dyDescent="0.3">
      <c r="A56" s="818"/>
      <c r="B56" s="371" t="s">
        <v>758</v>
      </c>
      <c r="C56" s="370">
        <v>310.39999999999998</v>
      </c>
      <c r="D56" s="370">
        <v>11.9</v>
      </c>
      <c r="E56" s="546">
        <v>0</v>
      </c>
      <c r="F56" s="370">
        <v>315.8</v>
      </c>
      <c r="G56" s="530">
        <v>100</v>
      </c>
      <c r="H56" s="557">
        <v>241</v>
      </c>
      <c r="I56" s="530">
        <v>27.262900000000002</v>
      </c>
      <c r="J56" s="717">
        <v>2</v>
      </c>
      <c r="K56" s="409">
        <v>157.80000000000001</v>
      </c>
      <c r="L56" s="425">
        <v>0.49959024126569956</v>
      </c>
      <c r="M56" s="370">
        <v>101.2</v>
      </c>
      <c r="N56" s="540">
        <v>106.2</v>
      </c>
    </row>
    <row r="57" spans="1:21" s="28" customFormat="1" ht="11.5" thickTop="1" thickBot="1" x14ac:dyDescent="0.3">
      <c r="A57" s="819"/>
      <c r="B57" s="412" t="s">
        <v>752</v>
      </c>
      <c r="C57" s="410">
        <v>17091.3</v>
      </c>
      <c r="D57" s="410">
        <v>7726</v>
      </c>
      <c r="E57" s="549">
        <v>0.41233867051326106</v>
      </c>
      <c r="F57" s="410">
        <v>20277.400000000001</v>
      </c>
      <c r="G57" s="531">
        <v>3.7486604516804225</v>
      </c>
      <c r="H57" s="558">
        <v>13835</v>
      </c>
      <c r="I57" s="531">
        <v>24.366109190693322</v>
      </c>
      <c r="J57" s="715">
        <v>1.9421448035097579</v>
      </c>
      <c r="K57" s="411">
        <v>7467.5</v>
      </c>
      <c r="L57" s="423">
        <v>0.36826491933579392</v>
      </c>
      <c r="M57" s="410">
        <v>189.5</v>
      </c>
      <c r="N57" s="541">
        <v>171.6</v>
      </c>
      <c r="O57" s="276"/>
      <c r="P57" s="276"/>
      <c r="Q57" s="276"/>
      <c r="R57" s="276"/>
      <c r="S57" s="276"/>
      <c r="T57" s="276"/>
      <c r="U57" s="276"/>
    </row>
    <row r="58" spans="1:21" s="28" customFormat="1" ht="11" customHeight="1" thickTop="1" thickBot="1" x14ac:dyDescent="0.3">
      <c r="A58" s="817" t="s">
        <v>755</v>
      </c>
      <c r="B58" s="378" t="s">
        <v>548</v>
      </c>
      <c r="C58" s="379">
        <v>4279.3999999999996</v>
      </c>
      <c r="D58" s="379">
        <v>3654.1</v>
      </c>
      <c r="E58" s="550">
        <v>0</v>
      </c>
      <c r="F58" s="379">
        <v>5488.6</v>
      </c>
      <c r="G58" s="533">
        <v>8.8500000000000009E-2</v>
      </c>
      <c r="H58" s="556">
        <v>389</v>
      </c>
      <c r="I58" s="533">
        <v>39.767099999999999</v>
      </c>
      <c r="J58" s="717">
        <v>2</v>
      </c>
      <c r="K58" s="408">
        <v>1076.7</v>
      </c>
      <c r="L58" s="426">
        <v>0.19616822729694733</v>
      </c>
      <c r="M58" s="379">
        <v>1.9</v>
      </c>
      <c r="N58" s="539">
        <v>2.4</v>
      </c>
    </row>
    <row r="59" spans="1:21" s="28" customFormat="1" ht="11" thickBot="1" x14ac:dyDescent="0.3">
      <c r="A59" s="818"/>
      <c r="B59" s="142" t="s">
        <v>549</v>
      </c>
      <c r="C59" s="360">
        <v>3367.7999999999997</v>
      </c>
      <c r="D59" s="360">
        <v>1619.1</v>
      </c>
      <c r="E59" s="545">
        <v>0</v>
      </c>
      <c r="F59" s="360">
        <v>3853</v>
      </c>
      <c r="G59" s="529">
        <v>7.9699999999999993E-2</v>
      </c>
      <c r="H59" s="554">
        <v>20</v>
      </c>
      <c r="I59" s="529">
        <v>38.842500000000001</v>
      </c>
      <c r="J59" s="717">
        <v>2</v>
      </c>
      <c r="K59" s="360">
        <v>710.2</v>
      </c>
      <c r="L59" s="422">
        <v>0.18430693023129763</v>
      </c>
      <c r="M59" s="360">
        <v>1.0999999999999999</v>
      </c>
      <c r="N59" s="536">
        <v>1.7</v>
      </c>
    </row>
    <row r="60" spans="1:21" s="28" customFormat="1" ht="11" thickBot="1" x14ac:dyDescent="0.3">
      <c r="A60" s="818"/>
      <c r="B60" s="142" t="s">
        <v>550</v>
      </c>
      <c r="C60" s="360">
        <v>911.6</v>
      </c>
      <c r="D60" s="360">
        <v>2035</v>
      </c>
      <c r="E60" s="545">
        <v>0</v>
      </c>
      <c r="F60" s="360">
        <v>1635.6</v>
      </c>
      <c r="G60" s="529">
        <v>0.1091</v>
      </c>
      <c r="H60" s="554">
        <v>369</v>
      </c>
      <c r="I60" s="529">
        <v>41.945399999999999</v>
      </c>
      <c r="J60" s="717">
        <v>1</v>
      </c>
      <c r="K60" s="360">
        <v>366.5</v>
      </c>
      <c r="L60" s="422">
        <v>0.22411045182278305</v>
      </c>
      <c r="M60" s="360">
        <v>0.8</v>
      </c>
      <c r="N60" s="536">
        <v>0.7</v>
      </c>
    </row>
    <row r="61" spans="1:21" s="28" customFormat="1" ht="11" thickBot="1" x14ac:dyDescent="0.3">
      <c r="A61" s="818"/>
      <c r="B61" s="141" t="s">
        <v>551</v>
      </c>
      <c r="C61" s="360">
        <v>4044.9</v>
      </c>
      <c r="D61" s="360">
        <v>5611.1</v>
      </c>
      <c r="E61" s="545">
        <v>0</v>
      </c>
      <c r="F61" s="360">
        <v>5862.3</v>
      </c>
      <c r="G61" s="529">
        <v>0.1767</v>
      </c>
      <c r="H61" s="554">
        <v>448</v>
      </c>
      <c r="I61" s="529">
        <v>36.141300000000001</v>
      </c>
      <c r="J61" s="717">
        <v>2</v>
      </c>
      <c r="K61" s="360">
        <v>1897.9</v>
      </c>
      <c r="L61" s="422">
        <v>0.32375273229323065</v>
      </c>
      <c r="M61" s="360">
        <v>3.7</v>
      </c>
      <c r="N61" s="536">
        <v>2.9</v>
      </c>
    </row>
    <row r="62" spans="1:21" s="28" customFormat="1" ht="11" thickBot="1" x14ac:dyDescent="0.3">
      <c r="A62" s="818"/>
      <c r="B62" s="212" t="s">
        <v>552</v>
      </c>
      <c r="C62" s="360">
        <v>8734.9</v>
      </c>
      <c r="D62" s="360">
        <v>6022.9</v>
      </c>
      <c r="E62" s="545">
        <v>0</v>
      </c>
      <c r="F62" s="360">
        <v>10574.7</v>
      </c>
      <c r="G62" s="529">
        <v>0.39079999999999998</v>
      </c>
      <c r="H62" s="554">
        <v>983</v>
      </c>
      <c r="I62" s="529">
        <v>36.061799999999998</v>
      </c>
      <c r="J62" s="717">
        <v>2</v>
      </c>
      <c r="K62" s="360">
        <v>5310.3</v>
      </c>
      <c r="L62" s="422">
        <v>0.50216746977409665</v>
      </c>
      <c r="M62" s="360">
        <v>14.9</v>
      </c>
      <c r="N62" s="536">
        <v>13.8</v>
      </c>
    </row>
    <row r="63" spans="1:21" s="28" customFormat="1" ht="11" thickBot="1" x14ac:dyDescent="0.3">
      <c r="A63" s="818"/>
      <c r="B63" s="141" t="s">
        <v>553</v>
      </c>
      <c r="C63" s="360">
        <v>4815.2</v>
      </c>
      <c r="D63" s="360">
        <v>2413.4</v>
      </c>
      <c r="E63" s="545">
        <v>0</v>
      </c>
      <c r="F63" s="360">
        <v>5835.1</v>
      </c>
      <c r="G63" s="529">
        <v>0.58689999999999998</v>
      </c>
      <c r="H63" s="554">
        <v>1263</v>
      </c>
      <c r="I63" s="529">
        <v>29.404299999999999</v>
      </c>
      <c r="J63" s="717">
        <v>2</v>
      </c>
      <c r="K63" s="360">
        <v>3382.3</v>
      </c>
      <c r="L63" s="422">
        <v>0.5796548877290264</v>
      </c>
      <c r="M63" s="360">
        <v>10.1</v>
      </c>
      <c r="N63" s="536">
        <v>7.8</v>
      </c>
    </row>
    <row r="64" spans="1:21" s="28" customFormat="1" ht="11" thickBot="1" x14ac:dyDescent="0.3">
      <c r="A64" s="818"/>
      <c r="B64" s="212" t="s">
        <v>554</v>
      </c>
      <c r="C64" s="360">
        <v>11260.800000000001</v>
      </c>
      <c r="D64" s="360">
        <v>5459.2</v>
      </c>
      <c r="E64" s="545">
        <v>0</v>
      </c>
      <c r="F64" s="360">
        <v>13397.9</v>
      </c>
      <c r="G64" s="529">
        <v>1.3573</v>
      </c>
      <c r="H64" s="554">
        <v>2441</v>
      </c>
      <c r="I64" s="529">
        <v>29.731800000000003</v>
      </c>
      <c r="J64" s="717">
        <v>2</v>
      </c>
      <c r="K64" s="360">
        <v>9678.5</v>
      </c>
      <c r="L64" s="422">
        <v>0.72238277289402131</v>
      </c>
      <c r="M64" s="360">
        <v>52.4</v>
      </c>
      <c r="N64" s="536">
        <v>41.9</v>
      </c>
    </row>
    <row r="65" spans="1:28" s="28" customFormat="1" ht="11" thickBot="1" x14ac:dyDescent="0.3">
      <c r="A65" s="818"/>
      <c r="B65" s="142" t="s">
        <v>555</v>
      </c>
      <c r="C65" s="360">
        <v>8771.4</v>
      </c>
      <c r="D65" s="360">
        <v>4624.5</v>
      </c>
      <c r="E65" s="545">
        <v>0</v>
      </c>
      <c r="F65" s="360">
        <v>10549.8</v>
      </c>
      <c r="G65" s="529">
        <v>1.1675</v>
      </c>
      <c r="H65" s="554">
        <v>1590</v>
      </c>
      <c r="I65" s="529">
        <v>30.917200000000001</v>
      </c>
      <c r="J65" s="717">
        <v>2</v>
      </c>
      <c r="K65" s="360">
        <v>7572.8</v>
      </c>
      <c r="L65" s="422">
        <v>0.71780655443543129</v>
      </c>
      <c r="M65" s="360">
        <v>37.5</v>
      </c>
      <c r="N65" s="536">
        <v>31.9</v>
      </c>
    </row>
    <row r="66" spans="1:28" s="28" customFormat="1" ht="11" thickBot="1" x14ac:dyDescent="0.3">
      <c r="A66" s="818"/>
      <c r="B66" s="142" t="s">
        <v>556</v>
      </c>
      <c r="C66" s="360">
        <v>2489.4</v>
      </c>
      <c r="D66" s="360">
        <v>834.7</v>
      </c>
      <c r="E66" s="545">
        <v>0</v>
      </c>
      <c r="F66" s="360">
        <v>2848.1</v>
      </c>
      <c r="G66" s="529">
        <v>2.0607000000000002</v>
      </c>
      <c r="H66" s="554">
        <v>851</v>
      </c>
      <c r="I66" s="529">
        <v>25.341100000000001</v>
      </c>
      <c r="J66" s="717">
        <v>2</v>
      </c>
      <c r="K66" s="360">
        <v>2105.6999999999998</v>
      </c>
      <c r="L66" s="422">
        <v>0.73933354055157019</v>
      </c>
      <c r="M66" s="360">
        <v>14.9</v>
      </c>
      <c r="N66" s="536">
        <v>10</v>
      </c>
    </row>
    <row r="67" spans="1:28" s="28" customFormat="1" ht="11" thickBot="1" x14ac:dyDescent="0.3">
      <c r="A67" s="818"/>
      <c r="B67" s="141" t="s">
        <v>557</v>
      </c>
      <c r="C67" s="360">
        <v>3616.6</v>
      </c>
      <c r="D67" s="360">
        <v>1670.1</v>
      </c>
      <c r="E67" s="545">
        <v>0</v>
      </c>
      <c r="F67" s="360">
        <v>4325</v>
      </c>
      <c r="G67" s="529">
        <v>4.2862999999999998</v>
      </c>
      <c r="H67" s="554">
        <v>1405</v>
      </c>
      <c r="I67" s="529">
        <v>25.507099999999998</v>
      </c>
      <c r="J67" s="717">
        <v>2</v>
      </c>
      <c r="K67" s="360">
        <v>3938.6</v>
      </c>
      <c r="L67" s="422">
        <v>0.91064915129718704</v>
      </c>
      <c r="M67" s="360">
        <v>46.4</v>
      </c>
      <c r="N67" s="536">
        <v>39.799999999999997</v>
      </c>
    </row>
    <row r="68" spans="1:28" s="28" customFormat="1" ht="11" thickBot="1" x14ac:dyDescent="0.3">
      <c r="A68" s="818"/>
      <c r="B68" s="142" t="s">
        <v>558</v>
      </c>
      <c r="C68" s="360">
        <v>3231.7</v>
      </c>
      <c r="D68" s="360">
        <v>1472.5</v>
      </c>
      <c r="E68" s="545">
        <v>0</v>
      </c>
      <c r="F68" s="360">
        <v>3872.9</v>
      </c>
      <c r="G68" s="529">
        <v>3.8031000000000001</v>
      </c>
      <c r="H68" s="554">
        <v>1038</v>
      </c>
      <c r="I68" s="529">
        <v>25.966099999999997</v>
      </c>
      <c r="J68" s="717">
        <v>2</v>
      </c>
      <c r="K68" s="360">
        <v>3475.5</v>
      </c>
      <c r="L68" s="422">
        <v>0.8973808319856974</v>
      </c>
      <c r="M68" s="360">
        <v>38.200000000000003</v>
      </c>
      <c r="N68" s="536">
        <v>31.3</v>
      </c>
    </row>
    <row r="69" spans="1:28" s="28" customFormat="1" ht="11" thickBot="1" x14ac:dyDescent="0.3">
      <c r="A69" s="818"/>
      <c r="B69" s="142" t="s">
        <v>559</v>
      </c>
      <c r="C69" s="360">
        <v>384.9</v>
      </c>
      <c r="D69" s="360">
        <v>197.6</v>
      </c>
      <c r="E69" s="545">
        <v>0</v>
      </c>
      <c r="F69" s="360">
        <v>452.1</v>
      </c>
      <c r="G69" s="529">
        <v>8.4251000000000005</v>
      </c>
      <c r="H69" s="554">
        <v>367</v>
      </c>
      <c r="I69" s="529">
        <v>21.575099999999999</v>
      </c>
      <c r="J69" s="717">
        <v>2</v>
      </c>
      <c r="K69" s="360">
        <v>463.1</v>
      </c>
      <c r="L69" s="422">
        <v>1.0243072451338304</v>
      </c>
      <c r="M69" s="360">
        <v>8.1999999999999993</v>
      </c>
      <c r="N69" s="536">
        <v>8.5</v>
      </c>
    </row>
    <row r="70" spans="1:28" s="28" customFormat="1" ht="11" thickBot="1" x14ac:dyDescent="0.3">
      <c r="A70" s="818"/>
      <c r="B70" s="141" t="s">
        <v>560</v>
      </c>
      <c r="C70" s="360">
        <v>1095.2</v>
      </c>
      <c r="D70" s="360">
        <v>541.70000000000005</v>
      </c>
      <c r="E70" s="545">
        <v>0</v>
      </c>
      <c r="F70" s="360">
        <v>1305.0999999999999</v>
      </c>
      <c r="G70" s="529">
        <v>22.823999999999998</v>
      </c>
      <c r="H70" s="554">
        <v>2180</v>
      </c>
      <c r="I70" s="529">
        <v>19.0444</v>
      </c>
      <c r="J70" s="717">
        <v>2</v>
      </c>
      <c r="K70" s="360">
        <v>1506.4</v>
      </c>
      <c r="L70" s="422">
        <v>1.1542928776667374</v>
      </c>
      <c r="M70" s="360">
        <v>54.2</v>
      </c>
      <c r="N70" s="536">
        <v>35.4</v>
      </c>
    </row>
    <row r="71" spans="1:28" s="28" customFormat="1" ht="11" thickBot="1" x14ac:dyDescent="0.3">
      <c r="A71" s="818"/>
      <c r="B71" s="142" t="s">
        <v>561</v>
      </c>
      <c r="C71" s="360">
        <v>433.29999999999995</v>
      </c>
      <c r="D71" s="360">
        <v>175.6</v>
      </c>
      <c r="E71" s="545">
        <v>1</v>
      </c>
      <c r="F71" s="360">
        <v>530.20000000000005</v>
      </c>
      <c r="G71" s="529">
        <v>14.270900000000001</v>
      </c>
      <c r="H71" s="554">
        <v>1922</v>
      </c>
      <c r="I71" s="529">
        <v>22.452999999999999</v>
      </c>
      <c r="J71" s="717">
        <v>2</v>
      </c>
      <c r="K71" s="360">
        <v>688.3</v>
      </c>
      <c r="L71" s="422">
        <v>1.298351885590741</v>
      </c>
      <c r="M71" s="360">
        <v>17.2</v>
      </c>
      <c r="N71" s="536">
        <v>13.5</v>
      </c>
    </row>
    <row r="72" spans="1:28" s="28" customFormat="1" ht="11" thickBot="1" x14ac:dyDescent="0.3">
      <c r="A72" s="818"/>
      <c r="B72" s="142" t="s">
        <v>562</v>
      </c>
      <c r="C72" s="360">
        <v>482.1</v>
      </c>
      <c r="D72" s="360">
        <v>348</v>
      </c>
      <c r="E72" s="545">
        <v>0</v>
      </c>
      <c r="F72" s="360">
        <v>586.6</v>
      </c>
      <c r="G72" s="529">
        <v>26.645299999999999</v>
      </c>
      <c r="H72" s="554">
        <v>144</v>
      </c>
      <c r="I72" s="529">
        <v>16.815799999999999</v>
      </c>
      <c r="J72" s="717">
        <v>2</v>
      </c>
      <c r="K72" s="360">
        <v>617.6</v>
      </c>
      <c r="L72" s="422">
        <v>1.0527423303918393</v>
      </c>
      <c r="M72" s="360">
        <v>26.2</v>
      </c>
      <c r="N72" s="536">
        <v>15.1</v>
      </c>
    </row>
    <row r="73" spans="1:28" s="28" customFormat="1" ht="11" thickBot="1" x14ac:dyDescent="0.3">
      <c r="A73" s="818"/>
      <c r="B73" s="140" t="s">
        <v>1020</v>
      </c>
      <c r="C73" s="360">
        <v>179.8</v>
      </c>
      <c r="D73" s="360">
        <v>18.100000000000001</v>
      </c>
      <c r="E73" s="545">
        <v>0</v>
      </c>
      <c r="F73" s="360">
        <v>188.3</v>
      </c>
      <c r="G73" s="529">
        <v>35.000799999999998</v>
      </c>
      <c r="H73" s="554">
        <v>114</v>
      </c>
      <c r="I73" s="529">
        <v>16.390599999999999</v>
      </c>
      <c r="J73" s="717">
        <v>1</v>
      </c>
      <c r="K73" s="360">
        <v>200.5</v>
      </c>
      <c r="L73" s="422">
        <v>1.0650656284119753</v>
      </c>
      <c r="M73" s="360">
        <v>10.8</v>
      </c>
      <c r="N73" s="536">
        <v>6.8</v>
      </c>
    </row>
    <row r="74" spans="1:28" s="28" customFormat="1" ht="11" thickBot="1" x14ac:dyDescent="0.3">
      <c r="A74" s="818"/>
      <c r="B74" s="414" t="s">
        <v>758</v>
      </c>
      <c r="C74" s="409">
        <v>1414.6</v>
      </c>
      <c r="D74" s="370">
        <v>38.6</v>
      </c>
      <c r="E74" s="546">
        <v>1</v>
      </c>
      <c r="F74" s="409">
        <v>1442.7</v>
      </c>
      <c r="G74" s="698">
        <v>100</v>
      </c>
      <c r="H74" s="552">
        <v>760</v>
      </c>
      <c r="I74" s="534">
        <v>49.379400000000004</v>
      </c>
      <c r="J74" s="718">
        <v>1</v>
      </c>
      <c r="K74" s="370">
        <v>899.4</v>
      </c>
      <c r="L74" s="427">
        <v>0.6234300110992318</v>
      </c>
      <c r="M74" s="370">
        <v>924.2</v>
      </c>
      <c r="N74" s="537">
        <v>912.2</v>
      </c>
    </row>
    <row r="75" spans="1:28" s="28" customFormat="1" ht="11.5" thickTop="1" thickBot="1" x14ac:dyDescent="0.3">
      <c r="A75" s="819"/>
      <c r="B75" s="412" t="s">
        <v>752</v>
      </c>
      <c r="C75" s="411">
        <v>39261.599999999999</v>
      </c>
      <c r="D75" s="413">
        <v>25411.1</v>
      </c>
      <c r="E75" s="547">
        <v>0.35278353549700592</v>
      </c>
      <c r="F75" s="411">
        <v>48231.4</v>
      </c>
      <c r="G75" s="535">
        <v>4.5583733815614469</v>
      </c>
      <c r="H75" s="555">
        <v>9869</v>
      </c>
      <c r="I75" s="531">
        <v>32.920740046320802</v>
      </c>
      <c r="J75" s="715">
        <v>1.903335178314554</v>
      </c>
      <c r="K75" s="413">
        <v>27690.1</v>
      </c>
      <c r="L75" s="428">
        <v>0.57410978239481458</v>
      </c>
      <c r="M75" s="410">
        <v>1107.8</v>
      </c>
      <c r="N75" s="543">
        <v>1056.2</v>
      </c>
      <c r="O75" s="276"/>
      <c r="P75" s="276"/>
      <c r="Q75" s="276"/>
      <c r="R75" s="276"/>
      <c r="S75" s="276"/>
      <c r="T75" s="276"/>
      <c r="U75" s="276"/>
    </row>
    <row r="76" spans="1:28" ht="19.5" customHeight="1" thickTop="1" thickBot="1" x14ac:dyDescent="0.3">
      <c r="A76" s="751" t="s">
        <v>563</v>
      </c>
      <c r="B76" s="751"/>
      <c r="C76" s="415">
        <v>75517.100000000006</v>
      </c>
      <c r="D76" s="415">
        <v>36560.9</v>
      </c>
      <c r="E76" s="551">
        <v>0.37478716577701121</v>
      </c>
      <c r="F76" s="415">
        <v>89225.2</v>
      </c>
      <c r="G76" s="553"/>
      <c r="H76" s="559">
        <v>24794</v>
      </c>
      <c r="I76" s="560"/>
      <c r="J76" s="719">
        <v>2.030088290777567</v>
      </c>
      <c r="K76" s="415">
        <v>42529.799999999996</v>
      </c>
      <c r="L76" s="429">
        <v>0.47665561182488092</v>
      </c>
      <c r="M76" s="416">
        <v>1432.3999999999999</v>
      </c>
      <c r="N76" s="544">
        <v>1380.8</v>
      </c>
      <c r="O76" s="276"/>
      <c r="P76" s="276"/>
      <c r="Q76" s="276"/>
      <c r="R76" s="276"/>
      <c r="S76" s="276"/>
      <c r="T76" s="276"/>
      <c r="U76" s="276"/>
      <c r="W76" s="276"/>
      <c r="X76" s="276"/>
      <c r="Y76" s="276"/>
      <c r="Z76" s="276"/>
      <c r="AA76" s="276"/>
      <c r="AB76" s="276"/>
    </row>
    <row r="77" spans="1:28" x14ac:dyDescent="0.25">
      <c r="A77" s="17"/>
      <c r="B77" s="17"/>
      <c r="C77" s="372"/>
      <c r="D77" s="372"/>
      <c r="E77" s="398"/>
      <c r="F77" s="372"/>
      <c r="G77" s="376"/>
      <c r="H77" s="372"/>
      <c r="I77" s="376"/>
      <c r="J77" s="17"/>
      <c r="K77" s="435"/>
      <c r="L77" s="372"/>
      <c r="M77" s="372"/>
      <c r="N77" s="372"/>
    </row>
  </sheetData>
  <sheetProtection password="C980" sheet="1" objects="1" scenarios="1"/>
  <mergeCells count="7">
    <mergeCell ref="A1:N1"/>
    <mergeCell ref="A2:A3"/>
    <mergeCell ref="A76:B76"/>
    <mergeCell ref="A4:A21"/>
    <mergeCell ref="A22:A39"/>
    <mergeCell ref="A40:A57"/>
    <mergeCell ref="A58:A75"/>
  </mergeCells>
  <hyperlinks>
    <hyperlink ref="P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showGridLines="0" workbookViewId="0">
      <selection activeCell="E34" sqref="E34"/>
    </sheetView>
  </sheetViews>
  <sheetFormatPr defaultRowHeight="10.5" x14ac:dyDescent="0.25"/>
  <cols>
    <col min="1" max="1" width="4.81640625" style="30" customWidth="1"/>
    <col min="2" max="2" width="44.54296875" style="28" customWidth="1"/>
    <col min="3" max="7" width="18.36328125" style="28" customWidth="1"/>
    <col min="8" max="16384" width="8.7265625" style="28"/>
  </cols>
  <sheetData>
    <row r="1" spans="1:9" x14ac:dyDescent="0.25">
      <c r="A1" s="746" t="s">
        <v>846</v>
      </c>
      <c r="B1" s="746"/>
      <c r="C1" s="746"/>
      <c r="D1" s="746"/>
      <c r="E1" s="746"/>
      <c r="F1" s="746"/>
      <c r="G1" s="746"/>
      <c r="I1" s="261" t="s">
        <v>655</v>
      </c>
    </row>
    <row r="2" spans="1:9" ht="53" thickBot="1" x14ac:dyDescent="0.3">
      <c r="A2" s="506"/>
      <c r="B2" s="15"/>
      <c r="C2" s="269" t="s">
        <v>847</v>
      </c>
      <c r="D2" s="144" t="s">
        <v>848</v>
      </c>
      <c r="E2" s="144" t="s">
        <v>849</v>
      </c>
      <c r="F2" s="144" t="s">
        <v>850</v>
      </c>
      <c r="G2" s="144" t="s">
        <v>851</v>
      </c>
    </row>
    <row r="3" spans="1:9" ht="11" thickBot="1" x14ac:dyDescent="0.3">
      <c r="A3" s="507"/>
      <c r="B3" s="508"/>
      <c r="C3" s="269" t="s">
        <v>0</v>
      </c>
      <c r="D3" s="144" t="s">
        <v>1</v>
      </c>
      <c r="E3" s="144" t="s">
        <v>2</v>
      </c>
      <c r="F3" s="144" t="s">
        <v>3</v>
      </c>
      <c r="G3" s="144" t="s">
        <v>4</v>
      </c>
    </row>
    <row r="4" spans="1:9" ht="11" thickBot="1" x14ac:dyDescent="0.3">
      <c r="A4" s="131">
        <v>1</v>
      </c>
      <c r="B4" s="50" t="s">
        <v>852</v>
      </c>
      <c r="C4" s="600">
        <v>0</v>
      </c>
      <c r="D4" s="312">
        <v>55279.1</v>
      </c>
      <c r="E4" s="600">
        <v>100</v>
      </c>
      <c r="F4" s="600">
        <v>0</v>
      </c>
      <c r="G4" s="600">
        <v>0</v>
      </c>
      <c r="H4" s="725"/>
    </row>
    <row r="5" spans="1:9" ht="11" thickBot="1" x14ac:dyDescent="0.3">
      <c r="A5" s="131" t="s">
        <v>853</v>
      </c>
      <c r="B5" s="45" t="s">
        <v>854</v>
      </c>
      <c r="C5" s="601"/>
      <c r="D5" s="312">
        <v>3076.1</v>
      </c>
      <c r="E5" s="600">
        <v>100</v>
      </c>
      <c r="F5" s="600">
        <v>0</v>
      </c>
      <c r="G5" s="600">
        <v>0</v>
      </c>
      <c r="H5" s="725"/>
    </row>
    <row r="6" spans="1:9" ht="11" thickBot="1" x14ac:dyDescent="0.3">
      <c r="A6" s="131" t="s">
        <v>855</v>
      </c>
      <c r="B6" s="45" t="s">
        <v>856</v>
      </c>
      <c r="C6" s="601"/>
      <c r="D6" s="312">
        <v>0</v>
      </c>
      <c r="E6" s="600">
        <v>100</v>
      </c>
      <c r="F6" s="600">
        <v>0</v>
      </c>
      <c r="G6" s="600">
        <v>0</v>
      </c>
      <c r="H6" s="725"/>
    </row>
    <row r="7" spans="1:9" ht="11" thickBot="1" x14ac:dyDescent="0.3">
      <c r="A7" s="131">
        <v>2</v>
      </c>
      <c r="B7" s="50" t="s">
        <v>348</v>
      </c>
      <c r="C7" s="312">
        <v>9219.7000000000007</v>
      </c>
      <c r="D7" s="312">
        <v>9246.4</v>
      </c>
      <c r="E7" s="600">
        <v>0.28869803626275781</v>
      </c>
      <c r="F7" s="600">
        <v>99.711301963737242</v>
      </c>
      <c r="G7" s="600">
        <v>0</v>
      </c>
      <c r="H7" s="725"/>
    </row>
    <row r="8" spans="1:9" ht="11" thickBot="1" x14ac:dyDescent="0.3">
      <c r="A8" s="506">
        <v>3</v>
      </c>
      <c r="B8" s="15" t="s">
        <v>351</v>
      </c>
      <c r="C8" s="603">
        <v>81669.100000000006</v>
      </c>
      <c r="D8" s="603">
        <v>88888.3</v>
      </c>
      <c r="E8" s="602">
        <v>8.121612446099391</v>
      </c>
      <c r="F8" s="602">
        <v>91.878387553900609</v>
      </c>
      <c r="G8" s="602">
        <v>0</v>
      </c>
      <c r="H8" s="725"/>
    </row>
    <row r="9" spans="1:9" ht="21.5" thickBot="1" x14ac:dyDescent="0.3">
      <c r="A9" s="131" t="s">
        <v>808</v>
      </c>
      <c r="B9" s="45" t="s">
        <v>857</v>
      </c>
      <c r="C9" s="601"/>
      <c r="D9" s="312">
        <v>12467.2</v>
      </c>
      <c r="E9" s="600">
        <v>0</v>
      </c>
      <c r="F9" s="600">
        <v>100</v>
      </c>
      <c r="G9" s="600">
        <v>0</v>
      </c>
      <c r="H9" s="725"/>
    </row>
    <row r="10" spans="1:9" ht="21.5" thickBot="1" x14ac:dyDescent="0.3">
      <c r="A10" s="131" t="s">
        <v>809</v>
      </c>
      <c r="B10" s="45" t="s">
        <v>858</v>
      </c>
      <c r="C10" s="601"/>
      <c r="D10" s="600">
        <v>0</v>
      </c>
      <c r="E10" s="600">
        <v>100</v>
      </c>
      <c r="F10" s="600">
        <v>0</v>
      </c>
      <c r="G10" s="600">
        <v>0</v>
      </c>
      <c r="H10" s="725"/>
    </row>
    <row r="11" spans="1:9" ht="11" thickBot="1" x14ac:dyDescent="0.3">
      <c r="A11" s="506">
        <v>4</v>
      </c>
      <c r="B11" s="15" t="s">
        <v>350</v>
      </c>
      <c r="C11" s="602">
        <v>0</v>
      </c>
      <c r="D11" s="603">
        <v>71619.100000000006</v>
      </c>
      <c r="E11" s="602">
        <v>15.937499999999998</v>
      </c>
      <c r="F11" s="602">
        <v>0</v>
      </c>
      <c r="G11" s="602">
        <v>84.0625</v>
      </c>
      <c r="H11" s="725"/>
    </row>
    <row r="12" spans="1:9" ht="11" thickBot="1" x14ac:dyDescent="0.3">
      <c r="A12" s="131" t="s">
        <v>811</v>
      </c>
      <c r="B12" s="45" t="s">
        <v>565</v>
      </c>
      <c r="C12" s="601"/>
      <c r="D12" s="312">
        <v>401.2</v>
      </c>
      <c r="E12" s="600">
        <v>100</v>
      </c>
      <c r="F12" s="600">
        <v>0</v>
      </c>
      <c r="G12" s="600">
        <v>0</v>
      </c>
      <c r="H12" s="725"/>
    </row>
    <row r="13" spans="1:9" ht="21.5" thickBot="1" x14ac:dyDescent="0.3">
      <c r="A13" s="131" t="s">
        <v>812</v>
      </c>
      <c r="B13" s="45" t="s">
        <v>566</v>
      </c>
      <c r="C13" s="601"/>
      <c r="D13" s="312">
        <v>42228</v>
      </c>
      <c r="E13" s="600">
        <v>0</v>
      </c>
      <c r="F13" s="600">
        <v>0</v>
      </c>
      <c r="G13" s="600">
        <v>100</v>
      </c>
      <c r="H13" s="725"/>
    </row>
    <row r="14" spans="1:9" ht="11" thickBot="1" x14ac:dyDescent="0.3">
      <c r="A14" s="131" t="s">
        <v>813</v>
      </c>
      <c r="B14" s="45" t="s">
        <v>567</v>
      </c>
      <c r="C14" s="601"/>
      <c r="D14" s="312">
        <v>0</v>
      </c>
      <c r="E14" s="600">
        <v>100</v>
      </c>
      <c r="F14" s="600">
        <v>0</v>
      </c>
      <c r="G14" s="600">
        <v>0</v>
      </c>
      <c r="H14" s="725"/>
    </row>
    <row r="15" spans="1:9" ht="11" thickBot="1" x14ac:dyDescent="0.3">
      <c r="A15" s="131" t="s">
        <v>814</v>
      </c>
      <c r="B15" s="45" t="s">
        <v>568</v>
      </c>
      <c r="C15" s="601"/>
      <c r="D15" s="312">
        <v>6798.2</v>
      </c>
      <c r="E15" s="600">
        <v>100</v>
      </c>
      <c r="F15" s="600">
        <v>0</v>
      </c>
      <c r="G15" s="600">
        <v>0</v>
      </c>
      <c r="H15" s="725"/>
    </row>
    <row r="16" spans="1:9" ht="11" thickBot="1" x14ac:dyDescent="0.3">
      <c r="A16" s="131" t="s">
        <v>815</v>
      </c>
      <c r="B16" s="45" t="s">
        <v>569</v>
      </c>
      <c r="C16" s="601"/>
      <c r="D16" s="312">
        <v>22191.7</v>
      </c>
      <c r="E16" s="600">
        <v>100</v>
      </c>
      <c r="F16" s="600">
        <v>0</v>
      </c>
      <c r="G16" s="600">
        <v>0</v>
      </c>
      <c r="H16" s="725"/>
    </row>
    <row r="17" spans="1:8" ht="11" thickBot="1" x14ac:dyDescent="0.3">
      <c r="A17" s="131">
        <v>5</v>
      </c>
      <c r="B17" s="50" t="s">
        <v>528</v>
      </c>
      <c r="C17" s="312">
        <v>277.10000000000002</v>
      </c>
      <c r="D17" s="312">
        <v>277.10000000000002</v>
      </c>
      <c r="E17" s="600">
        <v>0</v>
      </c>
      <c r="F17" s="600">
        <v>100</v>
      </c>
      <c r="G17" s="600">
        <v>0</v>
      </c>
      <c r="H17" s="725"/>
    </row>
    <row r="18" spans="1:8" ht="11" thickBot="1" x14ac:dyDescent="0.3">
      <c r="A18" s="131">
        <v>6</v>
      </c>
      <c r="B18" s="50" t="s">
        <v>859</v>
      </c>
      <c r="C18" s="312">
        <v>0</v>
      </c>
      <c r="D18" s="312">
        <v>3149.2</v>
      </c>
      <c r="E18" s="600">
        <v>100</v>
      </c>
      <c r="F18" s="600">
        <v>0</v>
      </c>
      <c r="G18" s="600">
        <v>0</v>
      </c>
      <c r="H18" s="725"/>
    </row>
    <row r="19" spans="1:8" ht="11" thickBot="1" x14ac:dyDescent="0.3">
      <c r="A19" s="666">
        <v>7</v>
      </c>
      <c r="B19" s="642" t="s">
        <v>860</v>
      </c>
      <c r="C19" s="643">
        <v>91165.9</v>
      </c>
      <c r="D19" s="643">
        <v>228459.2</v>
      </c>
      <c r="E19" s="667">
        <v>42.683300000000003</v>
      </c>
      <c r="F19" s="667">
        <v>39.904699999999998</v>
      </c>
      <c r="G19" s="667">
        <v>17.411999999999999</v>
      </c>
      <c r="H19" s="725"/>
    </row>
    <row r="20" spans="1:8" x14ac:dyDescent="0.25">
      <c r="C20" s="276"/>
      <c r="D20" s="276"/>
    </row>
  </sheetData>
  <sheetProtection password="C980" sheet="1" objects="1" scenarios="1"/>
  <mergeCells count="1">
    <mergeCell ref="A1:G1"/>
  </mergeCells>
  <hyperlinks>
    <hyperlink ref="I1" location="'Spis treści'!A1" display="Spis treści"/>
  </hyperlinks>
  <pageMargins left="0.7" right="0.7" top="0.75" bottom="0.75" header="0.3" footer="0.3"/>
  <pageSetup paperSize="9" orientation="portrait" horizontalDpi="1200" verticalDpi="12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25"/>
  <sheetViews>
    <sheetView showGridLines="0" zoomScaleNormal="100" zoomScaleSheetLayoutView="100" zoomScalePageLayoutView="80" workbookViewId="0">
      <selection activeCell="H32" sqref="H32"/>
    </sheetView>
  </sheetViews>
  <sheetFormatPr defaultColWidth="9.1796875" defaultRowHeight="10.5" x14ac:dyDescent="0.25"/>
  <cols>
    <col min="1" max="1" width="4.08984375" style="39" customWidth="1"/>
    <col min="2" max="2" width="43.81640625" style="6" customWidth="1"/>
    <col min="3" max="4" width="21.08984375" style="6" customWidth="1"/>
    <col min="5" max="16384" width="9.1796875" style="6"/>
  </cols>
  <sheetData>
    <row r="1" spans="1:7" x14ac:dyDescent="0.25">
      <c r="A1" s="746" t="s">
        <v>570</v>
      </c>
      <c r="B1" s="746"/>
      <c r="C1" s="746"/>
      <c r="D1" s="746"/>
      <c r="E1" s="13"/>
      <c r="F1" s="261" t="s">
        <v>655</v>
      </c>
      <c r="G1" s="13"/>
    </row>
    <row r="2" spans="1:7" ht="15" customHeight="1" thickBot="1" x14ac:dyDescent="0.3">
      <c r="A2" s="820"/>
      <c r="B2" s="820"/>
      <c r="C2" s="167" t="s">
        <v>0</v>
      </c>
      <c r="D2" s="167" t="s">
        <v>1</v>
      </c>
    </row>
    <row r="3" spans="1:7" ht="46" customHeight="1" thickBot="1" x14ac:dyDescent="0.3">
      <c r="A3" s="804"/>
      <c r="B3" s="804"/>
      <c r="C3" s="144" t="s">
        <v>571</v>
      </c>
      <c r="D3" s="144" t="s">
        <v>572</v>
      </c>
    </row>
    <row r="4" spans="1:7" ht="11" thickBot="1" x14ac:dyDescent="0.3">
      <c r="A4" s="101">
        <v>1</v>
      </c>
      <c r="B4" s="103" t="s">
        <v>573</v>
      </c>
      <c r="C4" s="396">
        <v>0</v>
      </c>
      <c r="D4" s="396">
        <v>0</v>
      </c>
    </row>
    <row r="5" spans="1:7" ht="11" thickBot="1" x14ac:dyDescent="0.3">
      <c r="A5" s="101">
        <v>2</v>
      </c>
      <c r="B5" s="100" t="s">
        <v>574</v>
      </c>
      <c r="C5" s="242">
        <v>0</v>
      </c>
      <c r="D5" s="242">
        <v>0</v>
      </c>
    </row>
    <row r="6" spans="1:7" ht="11" thickBot="1" x14ac:dyDescent="0.3">
      <c r="A6" s="101">
        <v>3</v>
      </c>
      <c r="B6" s="100" t="s">
        <v>348</v>
      </c>
      <c r="C6" s="242">
        <v>0</v>
      </c>
      <c r="D6" s="242">
        <v>0</v>
      </c>
    </row>
    <row r="7" spans="1:7" ht="11" thickBot="1" x14ac:dyDescent="0.3">
      <c r="A7" s="101">
        <v>4</v>
      </c>
      <c r="B7" s="100" t="s">
        <v>575</v>
      </c>
      <c r="C7" s="242">
        <v>0</v>
      </c>
      <c r="D7" s="242">
        <v>0</v>
      </c>
    </row>
    <row r="8" spans="1:7" ht="11" thickBot="1" x14ac:dyDescent="0.3">
      <c r="A8" s="496">
        <v>4.0999999999999996</v>
      </c>
      <c r="B8" s="145" t="s">
        <v>576</v>
      </c>
      <c r="C8" s="242">
        <v>0</v>
      </c>
      <c r="D8" s="242">
        <v>0</v>
      </c>
    </row>
    <row r="9" spans="1:7" ht="21.5" thickBot="1" x14ac:dyDescent="0.3">
      <c r="A9" s="101">
        <v>4.2</v>
      </c>
      <c r="B9" s="100" t="s">
        <v>577</v>
      </c>
      <c r="C9" s="242">
        <v>0</v>
      </c>
      <c r="D9" s="242">
        <v>0</v>
      </c>
    </row>
    <row r="10" spans="1:7" ht="11" thickBot="1" x14ac:dyDescent="0.3">
      <c r="A10" s="101">
        <v>5</v>
      </c>
      <c r="B10" s="103" t="s">
        <v>578</v>
      </c>
      <c r="C10" s="380">
        <v>42529.799999999996</v>
      </c>
      <c r="D10" s="380">
        <v>42529.799999999996</v>
      </c>
    </row>
    <row r="11" spans="1:7" ht="11" thickBot="1" x14ac:dyDescent="0.3">
      <c r="A11" s="101">
        <v>6</v>
      </c>
      <c r="B11" s="100" t="s">
        <v>574</v>
      </c>
      <c r="C11" s="278">
        <v>0</v>
      </c>
      <c r="D11" s="278">
        <v>0</v>
      </c>
    </row>
    <row r="12" spans="1:7" ht="11" thickBot="1" x14ac:dyDescent="0.3">
      <c r="A12" s="101">
        <v>7</v>
      </c>
      <c r="B12" s="100" t="s">
        <v>348</v>
      </c>
      <c r="C12" s="278">
        <v>2239.3000000000002</v>
      </c>
      <c r="D12" s="278">
        <v>2239.3000000000002</v>
      </c>
    </row>
    <row r="13" spans="1:7" ht="11" thickBot="1" x14ac:dyDescent="0.3">
      <c r="A13" s="101">
        <v>8</v>
      </c>
      <c r="B13" s="100" t="s">
        <v>575</v>
      </c>
      <c r="C13" s="278">
        <v>40290.5</v>
      </c>
      <c r="D13" s="278">
        <v>40290.5</v>
      </c>
    </row>
    <row r="14" spans="1:7" ht="11" thickBot="1" x14ac:dyDescent="0.3">
      <c r="A14" s="101">
        <v>8.1</v>
      </c>
      <c r="B14" s="100" t="s">
        <v>576</v>
      </c>
      <c r="C14" s="278">
        <v>7467.5</v>
      </c>
      <c r="D14" s="278">
        <v>7467.5</v>
      </c>
    </row>
    <row r="15" spans="1:7" ht="21.5" thickBot="1" x14ac:dyDescent="0.3">
      <c r="A15" s="101">
        <v>8.1999999999999993</v>
      </c>
      <c r="B15" s="100" t="s">
        <v>577</v>
      </c>
      <c r="C15" s="278">
        <v>5132.8999999999996</v>
      </c>
      <c r="D15" s="278">
        <v>5132.8999999999996</v>
      </c>
    </row>
    <row r="16" spans="1:7" ht="11" thickBot="1" x14ac:dyDescent="0.3">
      <c r="A16" s="101">
        <v>9</v>
      </c>
      <c r="B16" s="100" t="s">
        <v>350</v>
      </c>
      <c r="C16" s="278">
        <v>0</v>
      </c>
      <c r="D16" s="278">
        <v>0</v>
      </c>
    </row>
    <row r="17" spans="1:4" ht="11" thickBot="1" x14ac:dyDescent="0.3">
      <c r="A17" s="101">
        <v>9.1</v>
      </c>
      <c r="B17" s="100" t="s">
        <v>579</v>
      </c>
      <c r="C17" s="278">
        <v>0</v>
      </c>
      <c r="D17" s="278">
        <v>0</v>
      </c>
    </row>
    <row r="18" spans="1:4" ht="21.5" thickBot="1" x14ac:dyDescent="0.3">
      <c r="A18" s="101">
        <v>9.1999999999999993</v>
      </c>
      <c r="B18" s="100" t="s">
        <v>566</v>
      </c>
      <c r="C18" s="278">
        <v>0</v>
      </c>
      <c r="D18" s="278">
        <v>0</v>
      </c>
    </row>
    <row r="19" spans="1:4" ht="11" thickBot="1" x14ac:dyDescent="0.3">
      <c r="A19" s="101">
        <v>9.3000000000000007</v>
      </c>
      <c r="B19" s="100" t="s">
        <v>567</v>
      </c>
      <c r="C19" s="278">
        <v>0</v>
      </c>
      <c r="D19" s="278">
        <v>0</v>
      </c>
    </row>
    <row r="20" spans="1:4" ht="11" thickBot="1" x14ac:dyDescent="0.3">
      <c r="A20" s="101">
        <v>9.4</v>
      </c>
      <c r="B20" s="100" t="s">
        <v>568</v>
      </c>
      <c r="C20" s="278">
        <v>0</v>
      </c>
      <c r="D20" s="278">
        <v>0</v>
      </c>
    </row>
    <row r="21" spans="1:4" ht="11" thickBot="1" x14ac:dyDescent="0.3">
      <c r="A21" s="101">
        <v>9.5</v>
      </c>
      <c r="B21" s="100" t="s">
        <v>569</v>
      </c>
      <c r="C21" s="278">
        <v>0</v>
      </c>
      <c r="D21" s="278">
        <v>0</v>
      </c>
    </row>
    <row r="22" spans="1:4" s="5" customFormat="1" ht="21.5" thickBot="1" x14ac:dyDescent="0.3">
      <c r="A22" s="666">
        <v>10</v>
      </c>
      <c r="B22" s="642" t="s">
        <v>957</v>
      </c>
      <c r="C22" s="643">
        <v>42529.799999999996</v>
      </c>
      <c r="D22" s="643">
        <v>42529.799999999996</v>
      </c>
    </row>
    <row r="24" spans="1:4" x14ac:dyDescent="0.25">
      <c r="C24" s="342"/>
      <c r="D24" s="342"/>
    </row>
    <row r="25" spans="1:4" x14ac:dyDescent="0.25">
      <c r="C25" s="342"/>
      <c r="D25" s="342"/>
    </row>
  </sheetData>
  <sheetProtection password="C980" sheet="1" objects="1" scenarios="1"/>
  <mergeCells count="2">
    <mergeCell ref="A1:D1"/>
    <mergeCell ref="A2:B3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showGridLines="0" zoomScaleNormal="100" zoomScalePageLayoutView="80" workbookViewId="0">
      <selection activeCell="L27" sqref="L27"/>
    </sheetView>
  </sheetViews>
  <sheetFormatPr defaultColWidth="9.1796875" defaultRowHeight="10.5" x14ac:dyDescent="0.25"/>
  <cols>
    <col min="1" max="1" width="3.1796875" style="30" customWidth="1"/>
    <col min="2" max="2" width="28.54296875" style="1" customWidth="1"/>
    <col min="3" max="3" width="9.6328125" style="1" customWidth="1"/>
    <col min="4" max="14" width="9.81640625" style="1" customWidth="1"/>
    <col min="15" max="16" width="10.26953125" style="1" customWidth="1"/>
    <col min="17" max="16384" width="9.1796875" style="1"/>
  </cols>
  <sheetData>
    <row r="1" spans="1:18" x14ac:dyDescent="0.25">
      <c r="A1" s="815" t="s">
        <v>580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  <c r="O1" s="815"/>
      <c r="P1" s="815"/>
      <c r="R1" s="261" t="s">
        <v>655</v>
      </c>
    </row>
    <row r="2" spans="1:18" ht="10.5" customHeight="1" thickBot="1" x14ac:dyDescent="0.3">
      <c r="A2" s="816" t="s">
        <v>95</v>
      </c>
      <c r="B2" s="816"/>
      <c r="C2" s="813" t="s">
        <v>581</v>
      </c>
      <c r="D2" s="821" t="s">
        <v>582</v>
      </c>
      <c r="E2" s="821"/>
      <c r="F2" s="821"/>
      <c r="G2" s="821"/>
      <c r="H2" s="821"/>
      <c r="I2" s="821"/>
      <c r="J2" s="821"/>
      <c r="K2" s="821"/>
      <c r="L2" s="821"/>
      <c r="M2" s="821"/>
      <c r="N2" s="821"/>
      <c r="O2" s="821" t="s">
        <v>583</v>
      </c>
      <c r="P2" s="821"/>
    </row>
    <row r="3" spans="1:18" ht="26.5" customHeight="1" thickBot="1" x14ac:dyDescent="0.3">
      <c r="A3" s="816"/>
      <c r="B3" s="816"/>
      <c r="C3" s="813"/>
      <c r="D3" s="822" t="s">
        <v>628</v>
      </c>
      <c r="E3" s="822"/>
      <c r="F3" s="822"/>
      <c r="G3" s="822"/>
      <c r="H3" s="822"/>
      <c r="I3" s="822"/>
      <c r="J3" s="822"/>
      <c r="K3" s="822"/>
      <c r="L3" s="822"/>
      <c r="M3" s="822" t="s">
        <v>629</v>
      </c>
      <c r="N3" s="822"/>
      <c r="O3" s="823" t="s">
        <v>630</v>
      </c>
      <c r="P3" s="823" t="s">
        <v>631</v>
      </c>
    </row>
    <row r="4" spans="1:18" s="28" customFormat="1" ht="26.5" customHeight="1" thickBot="1" x14ac:dyDescent="0.3">
      <c r="A4" s="816"/>
      <c r="B4" s="816"/>
      <c r="C4" s="813"/>
      <c r="D4" s="827" t="s">
        <v>632</v>
      </c>
      <c r="E4" s="828" t="s">
        <v>633</v>
      </c>
      <c r="F4" s="828"/>
      <c r="G4" s="828"/>
      <c r="H4" s="828"/>
      <c r="I4" s="828" t="s">
        <v>634</v>
      </c>
      <c r="J4" s="828"/>
      <c r="K4" s="828"/>
      <c r="L4" s="828"/>
      <c r="M4" s="827" t="s">
        <v>635</v>
      </c>
      <c r="N4" s="827" t="s">
        <v>636</v>
      </c>
      <c r="O4" s="823"/>
      <c r="P4" s="823"/>
    </row>
    <row r="5" spans="1:18" s="28" customFormat="1" ht="26.5" customHeight="1" thickTop="1" x14ac:dyDescent="0.25">
      <c r="A5" s="816"/>
      <c r="B5" s="816"/>
      <c r="C5" s="813"/>
      <c r="D5" s="825"/>
      <c r="E5" s="431"/>
      <c r="F5" s="829" t="s">
        <v>637</v>
      </c>
      <c r="G5" s="829" t="s">
        <v>638</v>
      </c>
      <c r="H5" s="829" t="s">
        <v>639</v>
      </c>
      <c r="I5" s="431"/>
      <c r="J5" s="829" t="s">
        <v>640</v>
      </c>
      <c r="K5" s="829" t="s">
        <v>641</v>
      </c>
      <c r="L5" s="829" t="s">
        <v>642</v>
      </c>
      <c r="M5" s="825"/>
      <c r="N5" s="825"/>
      <c r="O5" s="823"/>
      <c r="P5" s="823"/>
    </row>
    <row r="6" spans="1:18" ht="10.5" customHeight="1" x14ac:dyDescent="0.25">
      <c r="A6" s="816"/>
      <c r="B6" s="816"/>
      <c r="C6" s="813"/>
      <c r="D6" s="825"/>
      <c r="E6" s="453"/>
      <c r="F6" s="825"/>
      <c r="G6" s="825"/>
      <c r="H6" s="825"/>
      <c r="I6" s="825"/>
      <c r="J6" s="825"/>
      <c r="K6" s="825"/>
      <c r="L6" s="825"/>
      <c r="M6" s="825"/>
      <c r="N6" s="825"/>
      <c r="O6" s="823"/>
      <c r="P6" s="823"/>
    </row>
    <row r="7" spans="1:18" ht="32" customHeight="1" thickBot="1" x14ac:dyDescent="0.3">
      <c r="A7" s="816"/>
      <c r="B7" s="816"/>
      <c r="C7" s="821"/>
      <c r="D7" s="826"/>
      <c r="E7" s="454"/>
      <c r="F7" s="826"/>
      <c r="G7" s="826"/>
      <c r="H7" s="826"/>
      <c r="I7" s="826"/>
      <c r="J7" s="826"/>
      <c r="K7" s="826"/>
      <c r="L7" s="826"/>
      <c r="M7" s="826"/>
      <c r="N7" s="826"/>
      <c r="O7" s="824"/>
      <c r="P7" s="824"/>
    </row>
    <row r="8" spans="1:18" ht="11" thickBot="1" x14ac:dyDescent="0.3">
      <c r="A8" s="808"/>
      <c r="B8" s="808"/>
      <c r="C8" s="728" t="s">
        <v>0</v>
      </c>
      <c r="D8" s="167" t="s">
        <v>1</v>
      </c>
      <c r="E8" s="167" t="s">
        <v>2</v>
      </c>
      <c r="F8" s="167" t="s">
        <v>3</v>
      </c>
      <c r="G8" s="167" t="s">
        <v>4</v>
      </c>
      <c r="H8" s="167" t="s">
        <v>23</v>
      </c>
      <c r="I8" s="167" t="s">
        <v>22</v>
      </c>
      <c r="J8" s="167" t="s">
        <v>24</v>
      </c>
      <c r="K8" s="167" t="s">
        <v>25</v>
      </c>
      <c r="L8" s="167" t="s">
        <v>26</v>
      </c>
      <c r="M8" s="167" t="s">
        <v>27</v>
      </c>
      <c r="N8" s="167" t="s">
        <v>28</v>
      </c>
      <c r="O8" s="167" t="s">
        <v>29</v>
      </c>
      <c r="P8" s="167" t="s">
        <v>72</v>
      </c>
    </row>
    <row r="9" spans="1:18" ht="21.5" thickBot="1" x14ac:dyDescent="0.3">
      <c r="A9" s="146">
        <v>1</v>
      </c>
      <c r="B9" s="100" t="s">
        <v>574</v>
      </c>
      <c r="C9" s="729">
        <v>0</v>
      </c>
      <c r="D9" s="421">
        <v>0</v>
      </c>
      <c r="E9" s="421">
        <v>0</v>
      </c>
      <c r="F9" s="421">
        <v>0</v>
      </c>
      <c r="G9" s="421">
        <v>0</v>
      </c>
      <c r="H9" s="421">
        <v>0</v>
      </c>
      <c r="I9" s="421">
        <v>0</v>
      </c>
      <c r="J9" s="421">
        <v>0</v>
      </c>
      <c r="K9" s="421">
        <v>0</v>
      </c>
      <c r="L9" s="421">
        <v>0</v>
      </c>
      <c r="M9" s="421">
        <v>0</v>
      </c>
      <c r="N9" s="421">
        <v>0</v>
      </c>
      <c r="O9" s="421">
        <v>0</v>
      </c>
      <c r="P9" s="421">
        <v>0</v>
      </c>
      <c r="Q9" s="276"/>
      <c r="R9" s="276"/>
    </row>
    <row r="10" spans="1:18" ht="11" thickBot="1" x14ac:dyDescent="0.3">
      <c r="A10" s="146">
        <v>2</v>
      </c>
      <c r="B10" s="100" t="s">
        <v>348</v>
      </c>
      <c r="C10" s="729">
        <v>8310.5</v>
      </c>
      <c r="D10" s="561">
        <v>0.40363421165427937</v>
      </c>
      <c r="E10" s="561">
        <v>0</v>
      </c>
      <c r="F10" s="561">
        <v>0</v>
      </c>
      <c r="G10" s="561">
        <v>0</v>
      </c>
      <c r="H10" s="561">
        <v>0</v>
      </c>
      <c r="I10" s="561">
        <v>0</v>
      </c>
      <c r="J10" s="561">
        <v>0</v>
      </c>
      <c r="K10" s="561">
        <v>0</v>
      </c>
      <c r="L10" s="561">
        <v>0</v>
      </c>
      <c r="M10" s="561">
        <v>0.44619013531331703</v>
      </c>
      <c r="N10" s="561">
        <v>0</v>
      </c>
      <c r="O10" s="421">
        <v>2239.3000000000002</v>
      </c>
      <c r="P10" s="421">
        <v>2239.3000000000002</v>
      </c>
      <c r="Q10" s="276"/>
      <c r="R10" s="276"/>
    </row>
    <row r="11" spans="1:18" ht="11" thickBot="1" x14ac:dyDescent="0.3">
      <c r="A11" s="146">
        <v>3</v>
      </c>
      <c r="B11" s="100" t="s">
        <v>351</v>
      </c>
      <c r="C11" s="729">
        <v>80914.7</v>
      </c>
      <c r="D11" s="561">
        <v>0.89719949036140101</v>
      </c>
      <c r="E11" s="561">
        <v>86.369194922093556</v>
      </c>
      <c r="F11" s="561">
        <v>54.347651470536654</v>
      </c>
      <c r="G11" s="561">
        <v>0.72280664506695536</v>
      </c>
      <c r="H11" s="561">
        <v>31.298736806489945</v>
      </c>
      <c r="I11" s="561">
        <v>0</v>
      </c>
      <c r="J11" s="561">
        <v>0</v>
      </c>
      <c r="K11" s="561">
        <v>0</v>
      </c>
      <c r="L11" s="561">
        <v>0</v>
      </c>
      <c r="M11" s="561">
        <v>8.6966410422267</v>
      </c>
      <c r="N11" s="561">
        <v>0</v>
      </c>
      <c r="O11" s="421">
        <v>40290.5</v>
      </c>
      <c r="P11" s="421">
        <v>40290.5</v>
      </c>
      <c r="Q11" s="276"/>
      <c r="R11" s="276"/>
    </row>
    <row r="12" spans="1:18" ht="11" thickBot="1" x14ac:dyDescent="0.3">
      <c r="A12" s="146" t="s">
        <v>808</v>
      </c>
      <c r="B12" s="100" t="s">
        <v>576</v>
      </c>
      <c r="C12" s="729">
        <v>20277.400000000001</v>
      </c>
      <c r="D12" s="561">
        <v>0.60656201987657843</v>
      </c>
      <c r="E12" s="627">
        <v>98.103217434272551</v>
      </c>
      <c r="F12" s="627">
        <v>54.100972152883365</v>
      </c>
      <c r="G12" s="561">
        <v>0.64919815825530092</v>
      </c>
      <c r="H12" s="561">
        <v>43.353047123133884</v>
      </c>
      <c r="I12" s="561">
        <v>0</v>
      </c>
      <c r="J12" s="561">
        <v>0</v>
      </c>
      <c r="K12" s="561">
        <v>0</v>
      </c>
      <c r="L12" s="561">
        <v>0</v>
      </c>
      <c r="M12" s="561">
        <v>16.100064756284631</v>
      </c>
      <c r="N12" s="561">
        <v>0</v>
      </c>
      <c r="O12" s="421">
        <v>7467.5</v>
      </c>
      <c r="P12" s="421">
        <v>7467.5</v>
      </c>
      <c r="Q12" s="276"/>
      <c r="R12" s="276"/>
    </row>
    <row r="13" spans="1:18" ht="21.5" thickBot="1" x14ac:dyDescent="0.3">
      <c r="A13" s="146" t="s">
        <v>809</v>
      </c>
      <c r="B13" s="100" t="s">
        <v>577</v>
      </c>
      <c r="C13" s="729">
        <v>12405.8</v>
      </c>
      <c r="D13" s="561">
        <v>0.59048893621318133</v>
      </c>
      <c r="E13" s="627">
        <v>100</v>
      </c>
      <c r="F13" s="627">
        <f>100-G13-H13</f>
        <v>98.454236612574391</v>
      </c>
      <c r="G13" s="561">
        <v>6.2655589495389338E-2</v>
      </c>
      <c r="H13" s="561">
        <v>1.4831077979302207</v>
      </c>
      <c r="I13" s="561">
        <v>0</v>
      </c>
      <c r="J13" s="561">
        <v>0</v>
      </c>
      <c r="K13" s="561">
        <v>0</v>
      </c>
      <c r="L13" s="561">
        <v>0</v>
      </c>
      <c r="M13" s="561">
        <v>0.3715668316433694</v>
      </c>
      <c r="N13" s="561">
        <v>0</v>
      </c>
      <c r="O13" s="421">
        <v>5132.8999999999996</v>
      </c>
      <c r="P13" s="421">
        <v>5132.8999999999996</v>
      </c>
      <c r="Q13" s="276"/>
      <c r="R13" s="276"/>
    </row>
    <row r="14" spans="1:18" ht="13.5" customHeight="1" thickBot="1" x14ac:dyDescent="0.3">
      <c r="A14" s="146" t="s">
        <v>810</v>
      </c>
      <c r="B14" s="100" t="s">
        <v>584</v>
      </c>
      <c r="C14" s="729">
        <v>48231.4</v>
      </c>
      <c r="D14" s="561">
        <v>1.0982793013516057</v>
      </c>
      <c r="E14" s="561">
        <v>64.827911652817278</v>
      </c>
      <c r="F14" s="561">
        <v>30.004483061834009</v>
      </c>
      <c r="G14" s="561">
        <v>0.92355321798213652</v>
      </c>
      <c r="H14" s="561">
        <v>33.899875373001123</v>
      </c>
      <c r="I14" s="561">
        <v>0</v>
      </c>
      <c r="J14" s="561">
        <v>0</v>
      </c>
      <c r="K14" s="561">
        <v>0</v>
      </c>
      <c r="L14" s="561">
        <v>0</v>
      </c>
      <c r="M14" s="561">
        <v>7.7254271518826565</v>
      </c>
      <c r="N14" s="561">
        <v>0</v>
      </c>
      <c r="O14" s="421">
        <v>27690.1</v>
      </c>
      <c r="P14" s="421">
        <v>27690.1</v>
      </c>
      <c r="Q14" s="276"/>
      <c r="R14" s="276"/>
    </row>
    <row r="15" spans="1:18" ht="11" thickBot="1" x14ac:dyDescent="0.3">
      <c r="A15" s="62">
        <v>4</v>
      </c>
      <c r="B15" s="146" t="s">
        <v>350</v>
      </c>
      <c r="C15" s="729">
        <v>0</v>
      </c>
      <c r="D15" s="421">
        <v>0</v>
      </c>
      <c r="E15" s="421">
        <v>0</v>
      </c>
      <c r="F15" s="421">
        <v>0</v>
      </c>
      <c r="G15" s="421">
        <v>0</v>
      </c>
      <c r="H15" s="421">
        <v>0</v>
      </c>
      <c r="I15" s="421">
        <v>0</v>
      </c>
      <c r="J15" s="421">
        <v>0</v>
      </c>
      <c r="K15" s="421">
        <v>0</v>
      </c>
      <c r="L15" s="421">
        <v>0</v>
      </c>
      <c r="M15" s="421">
        <v>0</v>
      </c>
      <c r="N15" s="421">
        <v>0</v>
      </c>
      <c r="O15" s="421">
        <v>0</v>
      </c>
      <c r="P15" s="421">
        <v>0</v>
      </c>
      <c r="Q15" s="276"/>
      <c r="R15" s="276"/>
    </row>
    <row r="16" spans="1:18" ht="21.5" thickBot="1" x14ac:dyDescent="0.3">
      <c r="A16" s="146" t="s">
        <v>811</v>
      </c>
      <c r="B16" s="100" t="s">
        <v>565</v>
      </c>
      <c r="C16" s="729">
        <v>0</v>
      </c>
      <c r="D16" s="421">
        <v>0</v>
      </c>
      <c r="E16" s="421">
        <v>0</v>
      </c>
      <c r="F16" s="421">
        <v>0</v>
      </c>
      <c r="G16" s="421">
        <v>0</v>
      </c>
      <c r="H16" s="421">
        <v>0</v>
      </c>
      <c r="I16" s="421">
        <v>0</v>
      </c>
      <c r="J16" s="421">
        <v>0</v>
      </c>
      <c r="K16" s="421">
        <v>0</v>
      </c>
      <c r="L16" s="421">
        <v>0</v>
      </c>
      <c r="M16" s="421">
        <v>0</v>
      </c>
      <c r="N16" s="421">
        <v>0</v>
      </c>
      <c r="O16" s="421">
        <v>0</v>
      </c>
      <c r="P16" s="421">
        <v>0</v>
      </c>
      <c r="Q16" s="276"/>
      <c r="R16" s="276"/>
    </row>
    <row r="17" spans="1:18" ht="32" thickBot="1" x14ac:dyDescent="0.3">
      <c r="A17" s="146" t="s">
        <v>812</v>
      </c>
      <c r="B17" s="100" t="s">
        <v>566</v>
      </c>
      <c r="C17" s="729">
        <v>0</v>
      </c>
      <c r="D17" s="421">
        <v>0</v>
      </c>
      <c r="E17" s="421">
        <v>0</v>
      </c>
      <c r="F17" s="421">
        <v>0</v>
      </c>
      <c r="G17" s="421">
        <v>0</v>
      </c>
      <c r="H17" s="421">
        <v>0</v>
      </c>
      <c r="I17" s="421">
        <v>0</v>
      </c>
      <c r="J17" s="421">
        <v>0</v>
      </c>
      <c r="K17" s="421">
        <v>0</v>
      </c>
      <c r="L17" s="421">
        <v>0</v>
      </c>
      <c r="M17" s="421">
        <v>0</v>
      </c>
      <c r="N17" s="421">
        <v>0</v>
      </c>
      <c r="O17" s="421">
        <v>0</v>
      </c>
      <c r="P17" s="421">
        <v>0</v>
      </c>
      <c r="Q17" s="276"/>
      <c r="R17" s="276"/>
    </row>
    <row r="18" spans="1:18" ht="21.5" thickBot="1" x14ac:dyDescent="0.3">
      <c r="A18" s="146" t="s">
        <v>813</v>
      </c>
      <c r="B18" s="100" t="s">
        <v>567</v>
      </c>
      <c r="C18" s="729">
        <v>0</v>
      </c>
      <c r="D18" s="421">
        <v>0</v>
      </c>
      <c r="E18" s="421">
        <v>0</v>
      </c>
      <c r="F18" s="421">
        <v>0</v>
      </c>
      <c r="G18" s="421">
        <v>0</v>
      </c>
      <c r="H18" s="421">
        <v>0</v>
      </c>
      <c r="I18" s="421">
        <v>0</v>
      </c>
      <c r="J18" s="421">
        <v>0</v>
      </c>
      <c r="K18" s="421">
        <v>0</v>
      </c>
      <c r="L18" s="421">
        <v>0</v>
      </c>
      <c r="M18" s="421">
        <v>0</v>
      </c>
      <c r="N18" s="421">
        <v>0</v>
      </c>
      <c r="O18" s="421">
        <v>0</v>
      </c>
      <c r="P18" s="421">
        <v>0</v>
      </c>
      <c r="Q18" s="276"/>
      <c r="R18" s="276"/>
    </row>
    <row r="19" spans="1:18" ht="11" thickBot="1" x14ac:dyDescent="0.3">
      <c r="A19" s="146" t="s">
        <v>814</v>
      </c>
      <c r="B19" s="100" t="s">
        <v>568</v>
      </c>
      <c r="C19" s="729">
        <v>0</v>
      </c>
      <c r="D19" s="421">
        <v>0</v>
      </c>
      <c r="E19" s="421">
        <v>0</v>
      </c>
      <c r="F19" s="421">
        <v>0</v>
      </c>
      <c r="G19" s="421">
        <v>0</v>
      </c>
      <c r="H19" s="421">
        <v>0</v>
      </c>
      <c r="I19" s="421">
        <v>0</v>
      </c>
      <c r="J19" s="421">
        <v>0</v>
      </c>
      <c r="K19" s="421">
        <v>0</v>
      </c>
      <c r="L19" s="421">
        <v>0</v>
      </c>
      <c r="M19" s="421">
        <v>0</v>
      </c>
      <c r="N19" s="421">
        <v>0</v>
      </c>
      <c r="O19" s="421">
        <v>0</v>
      </c>
      <c r="P19" s="421">
        <v>0</v>
      </c>
      <c r="Q19" s="276"/>
      <c r="R19" s="276"/>
    </row>
    <row r="20" spans="1:18" ht="21.5" thickBot="1" x14ac:dyDescent="0.3">
      <c r="A20" s="146" t="s">
        <v>815</v>
      </c>
      <c r="B20" s="100" t="s">
        <v>569</v>
      </c>
      <c r="C20" s="729">
        <v>0</v>
      </c>
      <c r="D20" s="421">
        <v>0</v>
      </c>
      <c r="E20" s="421">
        <v>0</v>
      </c>
      <c r="F20" s="421">
        <v>0</v>
      </c>
      <c r="G20" s="421">
        <v>0</v>
      </c>
      <c r="H20" s="421">
        <v>0</v>
      </c>
      <c r="I20" s="421">
        <v>0</v>
      </c>
      <c r="J20" s="421">
        <v>0</v>
      </c>
      <c r="K20" s="421">
        <v>0</v>
      </c>
      <c r="L20" s="421">
        <v>0</v>
      </c>
      <c r="M20" s="421">
        <v>0</v>
      </c>
      <c r="N20" s="421">
        <v>0</v>
      </c>
      <c r="O20" s="421">
        <v>0</v>
      </c>
      <c r="P20" s="421">
        <v>0</v>
      </c>
      <c r="Q20" s="276"/>
      <c r="R20" s="276"/>
    </row>
    <row r="21" spans="1:18" s="28" customFormat="1" ht="11" thickBot="1" x14ac:dyDescent="0.3">
      <c r="A21" s="653">
        <v>5</v>
      </c>
      <c r="B21" s="668" t="s">
        <v>127</v>
      </c>
      <c r="C21" s="643">
        <v>89225.2</v>
      </c>
      <c r="D21" s="669">
        <v>0.85122780476535875</v>
      </c>
      <c r="E21" s="669">
        <v>78.324590397758939</v>
      </c>
      <c r="F21" s="669">
        <v>49.285599389337946</v>
      </c>
      <c r="G21" s="669">
        <v>0.65548294693164555</v>
      </c>
      <c r="H21" s="669">
        <v>28.383508061489344</v>
      </c>
      <c r="I21" s="669">
        <v>0</v>
      </c>
      <c r="J21" s="669">
        <v>0</v>
      </c>
      <c r="K21" s="669">
        <v>0</v>
      </c>
      <c r="L21" s="669">
        <v>0</v>
      </c>
      <c r="M21" s="669">
        <v>7.9281770690077265</v>
      </c>
      <c r="N21" s="669">
        <v>0</v>
      </c>
      <c r="O21" s="662">
        <v>42529.799999999996</v>
      </c>
      <c r="P21" s="662">
        <v>42529.799999999996</v>
      </c>
    </row>
    <row r="22" spans="1:18" x14ac:dyDescent="0.25">
      <c r="A22" s="42"/>
      <c r="B22" s="14"/>
      <c r="C22" s="383"/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</row>
    <row r="23" spans="1:18" x14ac:dyDescent="0.25">
      <c r="P23" s="383"/>
    </row>
  </sheetData>
  <sheetProtection password="C980" sheet="1" objects="1" scenarios="1"/>
  <mergeCells count="21">
    <mergeCell ref="G5:G7"/>
    <mergeCell ref="H5:H7"/>
    <mergeCell ref="J5:J7"/>
    <mergeCell ref="K5:K7"/>
    <mergeCell ref="L5:L7"/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</mergeCells>
  <hyperlinks>
    <hyperlink ref="R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7"/>
  <sheetViews>
    <sheetView showGridLines="0" zoomScaleNormal="100" workbookViewId="0">
      <selection activeCell="F38" sqref="F38"/>
    </sheetView>
  </sheetViews>
  <sheetFormatPr defaultColWidth="9.1796875" defaultRowHeight="10.5" x14ac:dyDescent="0.25"/>
  <cols>
    <col min="1" max="1" width="3.54296875" style="30" customWidth="1"/>
    <col min="2" max="2" width="54.08984375" style="1" customWidth="1"/>
    <col min="3" max="3" width="27.6328125" style="1" customWidth="1"/>
    <col min="4" max="16384" width="9.1796875" style="1"/>
  </cols>
  <sheetData>
    <row r="1" spans="1:24" ht="13.5" customHeight="1" thickBot="1" x14ac:dyDescent="0.3">
      <c r="A1" s="37" t="s">
        <v>585</v>
      </c>
      <c r="B1" s="143"/>
      <c r="C1" s="143"/>
      <c r="D1" s="28"/>
      <c r="E1" s="261" t="s">
        <v>655</v>
      </c>
      <c r="F1" s="28"/>
      <c r="G1" s="28"/>
      <c r="H1" s="28"/>
      <c r="T1" s="28"/>
      <c r="U1" s="28"/>
      <c r="V1" s="28"/>
      <c r="W1" s="28"/>
      <c r="X1" s="28"/>
    </row>
    <row r="2" spans="1:24" s="28" customFormat="1" ht="15" customHeight="1" thickBot="1" x14ac:dyDescent="0.3">
      <c r="A2" s="830"/>
      <c r="B2" s="830"/>
      <c r="C2" s="134" t="s">
        <v>0</v>
      </c>
    </row>
    <row r="3" spans="1:24" s="28" customFormat="1" ht="15" customHeight="1" thickBot="1" x14ac:dyDescent="0.3">
      <c r="A3" s="831"/>
      <c r="B3" s="831"/>
      <c r="C3" s="61" t="s">
        <v>586</v>
      </c>
    </row>
    <row r="4" spans="1:24" s="28" customFormat="1" ht="11" customHeight="1" thickBot="1" x14ac:dyDescent="0.3">
      <c r="A4" s="64">
        <v>1</v>
      </c>
      <c r="B4" s="147" t="s">
        <v>587</v>
      </c>
      <c r="C4" s="385">
        <v>48998.5</v>
      </c>
    </row>
    <row r="5" spans="1:24" s="28" customFormat="1" ht="11" customHeight="1" thickBot="1" x14ac:dyDescent="0.3">
      <c r="A5" s="134">
        <v>2</v>
      </c>
      <c r="B5" s="102" t="s">
        <v>588</v>
      </c>
      <c r="C5" s="384">
        <v>716</v>
      </c>
    </row>
    <row r="6" spans="1:24" s="28" customFormat="1" ht="11" customHeight="1" thickBot="1" x14ac:dyDescent="0.3">
      <c r="A6" s="134">
        <v>3</v>
      </c>
      <c r="B6" s="102" t="s">
        <v>589</v>
      </c>
      <c r="C6" s="384">
        <v>-3397.2</v>
      </c>
    </row>
    <row r="7" spans="1:24" s="28" customFormat="1" ht="11" customHeight="1" thickBot="1" x14ac:dyDescent="0.3">
      <c r="A7" s="134">
        <v>4</v>
      </c>
      <c r="B7" s="102" t="s">
        <v>590</v>
      </c>
      <c r="C7" s="384">
        <v>0</v>
      </c>
    </row>
    <row r="8" spans="1:24" ht="11" customHeight="1" thickBot="1" x14ac:dyDescent="0.3">
      <c r="A8" s="134">
        <v>5</v>
      </c>
      <c r="B8" s="102" t="s">
        <v>591</v>
      </c>
      <c r="C8" s="384">
        <v>916.6</v>
      </c>
      <c r="T8" s="28"/>
      <c r="U8" s="28"/>
      <c r="V8" s="28"/>
      <c r="W8" s="28"/>
      <c r="X8" s="28"/>
    </row>
    <row r="9" spans="1:24" ht="11" customHeight="1" thickBot="1" x14ac:dyDescent="0.3">
      <c r="A9" s="134">
        <v>6</v>
      </c>
      <c r="B9" s="102" t="s">
        <v>592</v>
      </c>
      <c r="C9" s="384">
        <v>0</v>
      </c>
      <c r="T9" s="28"/>
      <c r="U9" s="28"/>
      <c r="V9" s="28"/>
      <c r="W9" s="28"/>
      <c r="X9" s="28"/>
    </row>
    <row r="10" spans="1:24" ht="11" customHeight="1" thickBot="1" x14ac:dyDescent="0.3">
      <c r="A10" s="134">
        <v>7</v>
      </c>
      <c r="B10" s="102" t="s">
        <v>593</v>
      </c>
      <c r="C10" s="381">
        <v>-453.7</v>
      </c>
      <c r="T10" s="28"/>
      <c r="U10" s="28"/>
      <c r="V10" s="28"/>
      <c r="W10" s="28"/>
      <c r="X10" s="28"/>
    </row>
    <row r="11" spans="1:24" ht="11" customHeight="1" thickBot="1" x14ac:dyDescent="0.3">
      <c r="A11" s="134">
        <v>8</v>
      </c>
      <c r="B11" s="102" t="s">
        <v>594</v>
      </c>
      <c r="C11" s="384">
        <v>0</v>
      </c>
      <c r="T11" s="28"/>
      <c r="U11" s="28"/>
      <c r="V11" s="28"/>
      <c r="W11" s="28"/>
      <c r="X11" s="28"/>
    </row>
    <row r="12" spans="1:24" ht="11" customHeight="1" thickBot="1" x14ac:dyDescent="0.3">
      <c r="A12" s="64">
        <v>9</v>
      </c>
      <c r="B12" s="147" t="s">
        <v>595</v>
      </c>
      <c r="C12" s="382">
        <v>46780.2</v>
      </c>
      <c r="T12" s="28"/>
      <c r="U12" s="28"/>
      <c r="V12" s="28"/>
      <c r="W12" s="28"/>
      <c r="X12" s="28"/>
    </row>
    <row r="13" spans="1:24" x14ac:dyDescent="0.25">
      <c r="C13" s="276"/>
      <c r="T13" s="28"/>
      <c r="U13" s="28"/>
      <c r="V13" s="28"/>
      <c r="W13" s="28"/>
      <c r="X13" s="28"/>
    </row>
    <row r="14" spans="1:24" x14ac:dyDescent="0.25">
      <c r="T14" s="28"/>
      <c r="U14" s="28"/>
      <c r="V14" s="28"/>
      <c r="W14" s="28"/>
      <c r="X14" s="28"/>
    </row>
    <row r="15" spans="1:24" x14ac:dyDescent="0.25">
      <c r="T15" s="28"/>
      <c r="U15" s="28"/>
      <c r="V15" s="28"/>
      <c r="W15" s="28"/>
      <c r="X15" s="28"/>
    </row>
    <row r="16" spans="1:24" x14ac:dyDescent="0.25">
      <c r="C16" s="318"/>
      <c r="T16" s="28"/>
      <c r="U16" s="28"/>
      <c r="V16" s="28"/>
      <c r="W16" s="28"/>
      <c r="X16" s="28"/>
    </row>
    <row r="17" spans="3:3" x14ac:dyDescent="0.25">
      <c r="C17" s="318"/>
    </row>
  </sheetData>
  <sheetProtection password="C980" sheet="1" objects="1" scenarios="1"/>
  <mergeCells count="1">
    <mergeCell ref="A2:B3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9"/>
  <sheetViews>
    <sheetView showGridLines="0" workbookViewId="0">
      <selection activeCell="J16" sqref="J16"/>
    </sheetView>
  </sheetViews>
  <sheetFormatPr defaultRowHeight="10.5" x14ac:dyDescent="0.25"/>
  <cols>
    <col min="1" max="1" width="7.453125" style="28" customWidth="1"/>
    <col min="2" max="2" width="15.81640625" style="28" customWidth="1"/>
    <col min="3" max="3" width="10.26953125" style="28" customWidth="1"/>
    <col min="4" max="4" width="11.453125" style="28" customWidth="1"/>
    <col min="5" max="5" width="12.36328125" style="28" customWidth="1"/>
    <col min="6" max="6" width="13.36328125" style="28" customWidth="1"/>
    <col min="7" max="7" width="12.08984375" style="28" customWidth="1"/>
    <col min="8" max="8" width="12.1796875" style="28" customWidth="1"/>
    <col min="9" max="16384" width="8.7265625" style="28"/>
  </cols>
  <sheetData>
    <row r="1" spans="1:14" x14ac:dyDescent="0.25">
      <c r="A1" s="833" t="s">
        <v>949</v>
      </c>
      <c r="B1" s="815"/>
      <c r="C1" s="815"/>
      <c r="D1" s="815"/>
      <c r="E1" s="815"/>
      <c r="F1" s="815"/>
      <c r="G1" s="815"/>
      <c r="H1" s="834"/>
      <c r="I1" s="517"/>
      <c r="J1" s="261" t="s">
        <v>655</v>
      </c>
      <c r="K1" s="517"/>
      <c r="L1" s="517"/>
      <c r="M1" s="517"/>
      <c r="N1" s="517"/>
    </row>
    <row r="2" spans="1:14" ht="11" thickBot="1" x14ac:dyDescent="0.3">
      <c r="A2" s="832" t="s">
        <v>95</v>
      </c>
      <c r="B2" s="832"/>
      <c r="C2" s="832"/>
      <c r="D2" s="832"/>
      <c r="E2" s="832"/>
      <c r="F2" s="832"/>
      <c r="G2" s="832"/>
      <c r="H2" s="832"/>
    </row>
    <row r="3" spans="1:14" ht="24" customHeight="1" thickTop="1" thickBot="1" x14ac:dyDescent="0.3">
      <c r="A3" s="820" t="s">
        <v>596</v>
      </c>
      <c r="B3" s="820" t="s">
        <v>536</v>
      </c>
      <c r="C3" s="835" t="s">
        <v>941</v>
      </c>
      <c r="D3" s="835"/>
      <c r="E3" s="836" t="s">
        <v>942</v>
      </c>
      <c r="F3" s="837" t="s">
        <v>540</v>
      </c>
      <c r="G3" s="836" t="s">
        <v>943</v>
      </c>
      <c r="H3" s="837" t="s">
        <v>944</v>
      </c>
    </row>
    <row r="4" spans="1:14" ht="44.5" customHeight="1" thickBot="1" x14ac:dyDescent="0.3">
      <c r="A4" s="804"/>
      <c r="B4" s="820"/>
      <c r="C4" s="566"/>
      <c r="D4" s="573" t="s">
        <v>945</v>
      </c>
      <c r="E4" s="836"/>
      <c r="F4" s="837" t="s">
        <v>946</v>
      </c>
      <c r="G4" s="836"/>
      <c r="H4" s="837"/>
    </row>
    <row r="5" spans="1:14" ht="11" thickBot="1" x14ac:dyDescent="0.3">
      <c r="A5" s="520" t="s">
        <v>0</v>
      </c>
      <c r="B5" s="565" t="s">
        <v>1</v>
      </c>
      <c r="C5" s="607" t="s">
        <v>2</v>
      </c>
      <c r="D5" s="607" t="s">
        <v>3</v>
      </c>
      <c r="E5" s="607" t="s">
        <v>4</v>
      </c>
      <c r="F5" s="607" t="s">
        <v>23</v>
      </c>
      <c r="G5" s="616" t="s">
        <v>22</v>
      </c>
      <c r="H5" s="607" t="s">
        <v>24</v>
      </c>
    </row>
    <row r="6" spans="1:14" ht="11" thickBot="1" x14ac:dyDescent="0.3">
      <c r="A6" s="840" t="s">
        <v>744</v>
      </c>
      <c r="B6" s="628" t="s">
        <v>548</v>
      </c>
      <c r="C6" s="581">
        <v>300</v>
      </c>
      <c r="D6" s="582">
        <v>0</v>
      </c>
      <c r="E6" s="583">
        <v>0</v>
      </c>
      <c r="F6" s="583">
        <v>0.10059999999999999</v>
      </c>
      <c r="G6" s="564">
        <v>0.1163</v>
      </c>
      <c r="H6" s="629">
        <v>0</v>
      </c>
    </row>
    <row r="7" spans="1:14" ht="11" thickBot="1" x14ac:dyDescent="0.3">
      <c r="A7" s="838"/>
      <c r="B7" s="569" t="s">
        <v>549</v>
      </c>
      <c r="C7" s="570">
        <v>81</v>
      </c>
      <c r="D7" s="55">
        <v>0</v>
      </c>
      <c r="E7" s="571">
        <v>0</v>
      </c>
      <c r="F7" s="571">
        <v>7.5600000000000001E-2</v>
      </c>
      <c r="G7" s="571">
        <v>6.2600000000000003E-2</v>
      </c>
      <c r="H7" s="579">
        <v>0</v>
      </c>
    </row>
    <row r="8" spans="1:14" ht="11" thickBot="1" x14ac:dyDescent="0.3">
      <c r="A8" s="838"/>
      <c r="B8" s="569" t="s">
        <v>550</v>
      </c>
      <c r="C8" s="570">
        <v>219</v>
      </c>
      <c r="D8" s="55">
        <v>0</v>
      </c>
      <c r="E8" s="571">
        <v>0</v>
      </c>
      <c r="F8" s="571">
        <v>0.1391</v>
      </c>
      <c r="G8" s="571">
        <v>0.1361</v>
      </c>
      <c r="H8" s="579">
        <v>0</v>
      </c>
    </row>
    <row r="9" spans="1:14" ht="11" thickBot="1" x14ac:dyDescent="0.3">
      <c r="A9" s="838"/>
      <c r="B9" s="567" t="s">
        <v>551</v>
      </c>
      <c r="C9" s="570">
        <v>52</v>
      </c>
      <c r="D9" s="55">
        <v>0</v>
      </c>
      <c r="E9" s="571">
        <v>0</v>
      </c>
      <c r="F9" s="571">
        <v>0.2009</v>
      </c>
      <c r="G9" s="568">
        <v>0.20349999999999999</v>
      </c>
      <c r="H9" s="579">
        <v>0</v>
      </c>
    </row>
    <row r="10" spans="1:14" ht="11" thickBot="1" x14ac:dyDescent="0.3">
      <c r="A10" s="838"/>
      <c r="B10" s="567" t="s">
        <v>552</v>
      </c>
      <c r="C10" s="570">
        <v>48</v>
      </c>
      <c r="D10" s="55">
        <v>0</v>
      </c>
      <c r="E10" s="571">
        <v>0</v>
      </c>
      <c r="F10" s="571">
        <v>0.33800000000000002</v>
      </c>
      <c r="G10" s="568">
        <v>0.3947</v>
      </c>
      <c r="H10" s="579">
        <v>0.68969999999999998</v>
      </c>
    </row>
    <row r="11" spans="1:14" ht="11" thickBot="1" x14ac:dyDescent="0.3">
      <c r="A11" s="838"/>
      <c r="B11" s="567" t="s">
        <v>553</v>
      </c>
      <c r="C11" s="609" t="s">
        <v>956</v>
      </c>
      <c r="D11" s="609" t="s">
        <v>956</v>
      </c>
      <c r="E11" s="609" t="s">
        <v>956</v>
      </c>
      <c r="F11" s="609" t="s">
        <v>956</v>
      </c>
      <c r="G11" s="609" t="s">
        <v>956</v>
      </c>
      <c r="H11" s="609" t="s">
        <v>956</v>
      </c>
    </row>
    <row r="12" spans="1:14" ht="11" thickBot="1" x14ac:dyDescent="0.3">
      <c r="A12" s="838"/>
      <c r="B12" s="567" t="s">
        <v>554</v>
      </c>
      <c r="C12" s="570">
        <v>40</v>
      </c>
      <c r="D12" s="55">
        <v>0</v>
      </c>
      <c r="E12" s="571">
        <v>0</v>
      </c>
      <c r="F12" s="571">
        <v>0.9403999999999999</v>
      </c>
      <c r="G12" s="568">
        <v>1.5330999999999999</v>
      </c>
      <c r="H12" s="579">
        <v>0</v>
      </c>
    </row>
    <row r="13" spans="1:14" ht="11" thickBot="1" x14ac:dyDescent="0.3">
      <c r="A13" s="838"/>
      <c r="B13" s="569" t="s">
        <v>555</v>
      </c>
      <c r="C13" s="570">
        <v>27</v>
      </c>
      <c r="D13" s="55">
        <v>0</v>
      </c>
      <c r="E13" s="571">
        <v>0</v>
      </c>
      <c r="F13" s="571">
        <v>0.89939999999999998</v>
      </c>
      <c r="G13" s="571">
        <v>1.1277000000000001</v>
      </c>
      <c r="H13" s="579">
        <v>0</v>
      </c>
    </row>
    <row r="14" spans="1:14" ht="11" thickBot="1" x14ac:dyDescent="0.3">
      <c r="A14" s="838"/>
      <c r="B14" s="572" t="s">
        <v>556</v>
      </c>
      <c r="C14" s="570">
        <v>13</v>
      </c>
      <c r="D14" s="55">
        <v>0</v>
      </c>
      <c r="E14" s="571">
        <v>0</v>
      </c>
      <c r="F14" s="571">
        <v>2.375</v>
      </c>
      <c r="G14" s="571">
        <v>2.375</v>
      </c>
      <c r="H14" s="579">
        <v>0</v>
      </c>
    </row>
    <row r="15" spans="1:14" ht="11" thickBot="1" x14ac:dyDescent="0.3">
      <c r="A15" s="838"/>
      <c r="B15" s="562" t="s">
        <v>557</v>
      </c>
      <c r="C15" s="570">
        <v>28</v>
      </c>
      <c r="D15" s="55">
        <v>1</v>
      </c>
      <c r="E15" s="571">
        <v>3.5714000000000001</v>
      </c>
      <c r="F15" s="571">
        <v>5.4638</v>
      </c>
      <c r="G15" s="568">
        <v>6.2237</v>
      </c>
      <c r="H15" s="579">
        <v>1.8908</v>
      </c>
    </row>
    <row r="16" spans="1:14" ht="11" thickBot="1" x14ac:dyDescent="0.3">
      <c r="A16" s="838"/>
      <c r="B16" s="569" t="s">
        <v>558</v>
      </c>
      <c r="C16" s="570">
        <v>14</v>
      </c>
      <c r="D16" s="55">
        <v>1</v>
      </c>
      <c r="E16" s="571">
        <v>7.1429000000000009</v>
      </c>
      <c r="F16" s="571">
        <v>3.9131999999999998</v>
      </c>
      <c r="G16" s="571">
        <v>4.0987999999999998</v>
      </c>
      <c r="H16" s="579">
        <v>1.4286000000000001</v>
      </c>
    </row>
    <row r="17" spans="1:8" ht="11" thickBot="1" x14ac:dyDescent="0.3">
      <c r="A17" s="838"/>
      <c r="B17" s="572" t="s">
        <v>559</v>
      </c>
      <c r="C17" s="570">
        <v>14</v>
      </c>
      <c r="D17" s="55">
        <v>0</v>
      </c>
      <c r="E17" s="571">
        <v>0</v>
      </c>
      <c r="F17" s="571">
        <v>8.3487000000000009</v>
      </c>
      <c r="G17" s="571">
        <v>8.3487000000000009</v>
      </c>
      <c r="H17" s="579">
        <v>2.5</v>
      </c>
    </row>
    <row r="18" spans="1:8" ht="11" thickBot="1" x14ac:dyDescent="0.3">
      <c r="A18" s="838"/>
      <c r="B18" s="562" t="s">
        <v>560</v>
      </c>
      <c r="C18" s="570">
        <v>6</v>
      </c>
      <c r="D18" s="55">
        <v>0</v>
      </c>
      <c r="E18" s="571">
        <v>0</v>
      </c>
      <c r="F18" s="564">
        <v>18.422499999999999</v>
      </c>
      <c r="G18" s="564">
        <v>18.4284</v>
      </c>
      <c r="H18" s="579">
        <v>0</v>
      </c>
    </row>
    <row r="19" spans="1:8" ht="11" thickBot="1" x14ac:dyDescent="0.3">
      <c r="A19" s="838"/>
      <c r="B19" s="569" t="s">
        <v>561</v>
      </c>
      <c r="C19" s="570">
        <v>5</v>
      </c>
      <c r="D19" s="55">
        <v>0</v>
      </c>
      <c r="E19" s="571">
        <v>0</v>
      </c>
      <c r="F19" s="571">
        <v>16.323699999999999</v>
      </c>
      <c r="G19" s="571">
        <v>16.323699999999999</v>
      </c>
      <c r="H19" s="579">
        <v>0</v>
      </c>
    </row>
    <row r="20" spans="1:8" ht="11" thickBot="1" x14ac:dyDescent="0.3">
      <c r="A20" s="838"/>
      <c r="B20" s="569" t="s">
        <v>562</v>
      </c>
      <c r="C20" s="609">
        <v>1</v>
      </c>
      <c r="D20" s="609">
        <v>0</v>
      </c>
      <c r="E20" s="699">
        <v>0</v>
      </c>
      <c r="F20" s="699">
        <v>28.951900000000002</v>
      </c>
      <c r="G20" s="699">
        <v>28.951900000000002</v>
      </c>
      <c r="H20" s="699">
        <v>0</v>
      </c>
    </row>
    <row r="21" spans="1:8" ht="11" thickBot="1" x14ac:dyDescent="0.3">
      <c r="A21" s="838"/>
      <c r="B21" s="569" t="s">
        <v>1020</v>
      </c>
      <c r="C21" s="609" t="s">
        <v>956</v>
      </c>
      <c r="D21" s="609" t="s">
        <v>956</v>
      </c>
      <c r="E21" s="699" t="s">
        <v>956</v>
      </c>
      <c r="F21" s="699" t="s">
        <v>956</v>
      </c>
      <c r="G21" s="699" t="s">
        <v>956</v>
      </c>
      <c r="H21" s="699" t="s">
        <v>956</v>
      </c>
    </row>
    <row r="22" spans="1:8" ht="11" thickBot="1" x14ac:dyDescent="0.3">
      <c r="A22" s="839"/>
      <c r="B22" s="630" t="s">
        <v>947</v>
      </c>
      <c r="C22" s="631" t="s">
        <v>956</v>
      </c>
      <c r="D22" s="616" t="s">
        <v>956</v>
      </c>
      <c r="E22" s="632" t="s">
        <v>956</v>
      </c>
      <c r="F22" s="632" t="s">
        <v>956</v>
      </c>
      <c r="G22" s="632" t="s">
        <v>956</v>
      </c>
      <c r="H22" s="632" t="s">
        <v>956</v>
      </c>
    </row>
    <row r="23" spans="1:8" ht="10.5" customHeight="1" thickBot="1" x14ac:dyDescent="0.3">
      <c r="A23" s="838" t="s">
        <v>753</v>
      </c>
      <c r="B23" s="628" t="s">
        <v>548</v>
      </c>
      <c r="C23" s="581">
        <v>2</v>
      </c>
      <c r="D23" s="63">
        <v>0</v>
      </c>
      <c r="E23" s="583">
        <v>0</v>
      </c>
      <c r="F23" s="583">
        <v>0.13949999999999999</v>
      </c>
      <c r="G23" s="583">
        <v>0.13949999999999999</v>
      </c>
      <c r="H23" s="629">
        <v>0</v>
      </c>
    </row>
    <row r="24" spans="1:8" ht="11" thickBot="1" x14ac:dyDescent="0.3">
      <c r="A24" s="838"/>
      <c r="B24" s="569" t="s">
        <v>549</v>
      </c>
      <c r="C24" s="609" t="s">
        <v>956</v>
      </c>
      <c r="D24" s="609" t="s">
        <v>956</v>
      </c>
      <c r="E24" s="699" t="s">
        <v>956</v>
      </c>
      <c r="F24" s="699" t="s">
        <v>956</v>
      </c>
      <c r="G24" s="699" t="s">
        <v>956</v>
      </c>
      <c r="H24" s="699" t="s">
        <v>956</v>
      </c>
    </row>
    <row r="25" spans="1:8" ht="11" thickBot="1" x14ac:dyDescent="0.3">
      <c r="A25" s="838"/>
      <c r="B25" s="569" t="s">
        <v>550</v>
      </c>
      <c r="C25" s="570">
        <v>2</v>
      </c>
      <c r="D25" s="55">
        <v>0</v>
      </c>
      <c r="E25" s="571">
        <v>0</v>
      </c>
      <c r="F25" s="571">
        <v>0.13949999999999999</v>
      </c>
      <c r="G25" s="571">
        <v>0.13949999999999999</v>
      </c>
      <c r="H25" s="579">
        <v>0</v>
      </c>
    </row>
    <row r="26" spans="1:8" ht="11" thickBot="1" x14ac:dyDescent="0.3">
      <c r="A26" s="838"/>
      <c r="B26" s="567" t="s">
        <v>551</v>
      </c>
      <c r="C26" s="570">
        <v>31</v>
      </c>
      <c r="D26" s="55">
        <v>0</v>
      </c>
      <c r="E26" s="571">
        <v>0</v>
      </c>
      <c r="F26" s="571">
        <v>0.21250000000000002</v>
      </c>
      <c r="G26" s="568">
        <v>0.21450000000000002</v>
      </c>
      <c r="H26" s="579">
        <v>0.95239999999999991</v>
      </c>
    </row>
    <row r="27" spans="1:8" ht="11" thickBot="1" x14ac:dyDescent="0.3">
      <c r="A27" s="838"/>
      <c r="B27" s="567" t="s">
        <v>552</v>
      </c>
      <c r="C27" s="570">
        <v>199</v>
      </c>
      <c r="D27" s="55">
        <v>0</v>
      </c>
      <c r="E27" s="571">
        <v>0</v>
      </c>
      <c r="F27" s="571">
        <v>0.39230000000000004</v>
      </c>
      <c r="G27" s="568">
        <v>0.35860000000000003</v>
      </c>
      <c r="H27" s="579">
        <v>0</v>
      </c>
    </row>
    <row r="28" spans="1:8" ht="11" thickBot="1" x14ac:dyDescent="0.3">
      <c r="A28" s="838"/>
      <c r="B28" s="567" t="s">
        <v>553</v>
      </c>
      <c r="C28" s="570">
        <v>1</v>
      </c>
      <c r="D28" s="55">
        <v>0</v>
      </c>
      <c r="E28" s="571">
        <v>0</v>
      </c>
      <c r="F28" s="571">
        <v>0.58699999999999997</v>
      </c>
      <c r="G28" s="568">
        <v>0.58699999999999997</v>
      </c>
      <c r="H28" s="579">
        <v>0</v>
      </c>
    </row>
    <row r="29" spans="1:8" ht="11" thickBot="1" x14ac:dyDescent="0.3">
      <c r="A29" s="838"/>
      <c r="B29" s="567" t="s">
        <v>554</v>
      </c>
      <c r="C29" s="570">
        <v>192</v>
      </c>
      <c r="D29" s="55">
        <v>0</v>
      </c>
      <c r="E29" s="571">
        <v>0</v>
      </c>
      <c r="F29" s="571">
        <v>0.94689999999999996</v>
      </c>
      <c r="G29" s="568">
        <v>1</v>
      </c>
      <c r="H29" s="579">
        <v>0.33409999999999995</v>
      </c>
    </row>
    <row r="30" spans="1:8" ht="11" thickBot="1" x14ac:dyDescent="0.3">
      <c r="A30" s="838"/>
      <c r="B30" s="569" t="s">
        <v>555</v>
      </c>
      <c r="C30" s="570">
        <v>182</v>
      </c>
      <c r="D30" s="55">
        <v>0</v>
      </c>
      <c r="E30" s="571">
        <v>0</v>
      </c>
      <c r="F30" s="571">
        <v>0.90679999999999994</v>
      </c>
      <c r="G30" s="571">
        <v>0.92619999999999991</v>
      </c>
      <c r="H30" s="579">
        <v>0</v>
      </c>
    </row>
    <row r="31" spans="1:8" ht="11" thickBot="1" x14ac:dyDescent="0.3">
      <c r="A31" s="838"/>
      <c r="B31" s="572" t="s">
        <v>556</v>
      </c>
      <c r="C31" s="570">
        <v>10</v>
      </c>
      <c r="D31" s="55">
        <v>0</v>
      </c>
      <c r="E31" s="571">
        <v>0</v>
      </c>
      <c r="F31" s="571">
        <v>2.3748999999999998</v>
      </c>
      <c r="G31" s="571">
        <v>2.3433999999999999</v>
      </c>
      <c r="H31" s="579">
        <v>3.6764999999999999</v>
      </c>
    </row>
    <row r="32" spans="1:8" ht="11" thickBot="1" x14ac:dyDescent="0.3">
      <c r="A32" s="838"/>
      <c r="B32" s="562" t="s">
        <v>557</v>
      </c>
      <c r="C32" s="570">
        <v>18</v>
      </c>
      <c r="D32" s="55">
        <v>0</v>
      </c>
      <c r="E32" s="571">
        <v>0</v>
      </c>
      <c r="F32" s="571">
        <v>4.5745000000000005</v>
      </c>
      <c r="G32" s="568">
        <v>5.2616000000000005</v>
      </c>
      <c r="H32" s="579">
        <v>6.6667000000000005</v>
      </c>
    </row>
    <row r="33" spans="1:8" ht="11" thickBot="1" x14ac:dyDescent="0.3">
      <c r="A33" s="838"/>
      <c r="B33" s="569" t="s">
        <v>558</v>
      </c>
      <c r="C33" s="570">
        <v>14</v>
      </c>
      <c r="D33" s="55">
        <v>0</v>
      </c>
      <c r="E33" s="571">
        <v>0</v>
      </c>
      <c r="F33" s="571">
        <v>4.3807999999999998</v>
      </c>
      <c r="G33" s="571">
        <v>4.3694999999999995</v>
      </c>
      <c r="H33" s="579">
        <v>6.6667000000000005</v>
      </c>
    </row>
    <row r="34" spans="1:8" ht="11" thickBot="1" x14ac:dyDescent="0.3">
      <c r="A34" s="838"/>
      <c r="B34" s="572" t="s">
        <v>559</v>
      </c>
      <c r="C34" s="570">
        <v>4</v>
      </c>
      <c r="D34" s="55">
        <v>0</v>
      </c>
      <c r="E34" s="571">
        <v>0</v>
      </c>
      <c r="F34" s="571">
        <v>8.3487000000000009</v>
      </c>
      <c r="G34" s="571">
        <v>8.3840000000000003</v>
      </c>
      <c r="H34" s="579">
        <v>0</v>
      </c>
    </row>
    <row r="35" spans="1:8" ht="11" thickBot="1" x14ac:dyDescent="0.3">
      <c r="A35" s="838"/>
      <c r="B35" s="562" t="s">
        <v>560</v>
      </c>
      <c r="C35" s="570">
        <v>6</v>
      </c>
      <c r="D35" s="55">
        <v>0</v>
      </c>
      <c r="E35" s="571">
        <v>0</v>
      </c>
      <c r="F35" s="564">
        <v>27.450499999999998</v>
      </c>
      <c r="G35" s="564">
        <v>22.107900000000001</v>
      </c>
      <c r="H35" s="579">
        <v>0</v>
      </c>
    </row>
    <row r="36" spans="1:8" ht="11" thickBot="1" x14ac:dyDescent="0.3">
      <c r="A36" s="838"/>
      <c r="B36" s="569" t="s">
        <v>561</v>
      </c>
      <c r="C36" s="570">
        <v>2</v>
      </c>
      <c r="D36" s="55">
        <v>0</v>
      </c>
      <c r="E36" s="571">
        <v>0</v>
      </c>
      <c r="F36" s="571">
        <v>16.323699999999999</v>
      </c>
      <c r="G36" s="571">
        <v>16.323699999999999</v>
      </c>
      <c r="H36" s="579">
        <v>0</v>
      </c>
    </row>
    <row r="37" spans="1:8" ht="11" thickBot="1" x14ac:dyDescent="0.3">
      <c r="A37" s="838"/>
      <c r="B37" s="569" t="s">
        <v>562</v>
      </c>
      <c r="C37" s="570">
        <v>4</v>
      </c>
      <c r="D37" s="55">
        <v>0</v>
      </c>
      <c r="E37" s="571">
        <v>0</v>
      </c>
      <c r="F37" s="571">
        <v>25</v>
      </c>
      <c r="G37" s="571">
        <v>25</v>
      </c>
      <c r="H37" s="579">
        <v>0</v>
      </c>
    </row>
    <row r="38" spans="1:8" ht="11" thickBot="1" x14ac:dyDescent="0.3">
      <c r="A38" s="838"/>
      <c r="B38" s="569" t="s">
        <v>1020</v>
      </c>
      <c r="C38" s="610" t="s">
        <v>956</v>
      </c>
      <c r="D38" s="611" t="s">
        <v>956</v>
      </c>
      <c r="E38" s="612" t="s">
        <v>956</v>
      </c>
      <c r="F38" s="613" t="s">
        <v>956</v>
      </c>
      <c r="G38" s="612" t="s">
        <v>956</v>
      </c>
      <c r="H38" s="614" t="s">
        <v>956</v>
      </c>
    </row>
    <row r="39" spans="1:8" ht="11" thickBot="1" x14ac:dyDescent="0.3">
      <c r="A39" s="839"/>
      <c r="B39" s="576" t="s">
        <v>947</v>
      </c>
      <c r="C39" s="615" t="s">
        <v>956</v>
      </c>
      <c r="D39" s="616" t="s">
        <v>956</v>
      </c>
      <c r="E39" s="614" t="s">
        <v>956</v>
      </c>
      <c r="F39" s="614" t="s">
        <v>956</v>
      </c>
      <c r="G39" s="614" t="s">
        <v>956</v>
      </c>
      <c r="H39" s="633" t="s">
        <v>956</v>
      </c>
    </row>
    <row r="40" spans="1:8" ht="10.5" customHeight="1" thickBot="1" x14ac:dyDescent="0.3">
      <c r="A40" s="840" t="s">
        <v>754</v>
      </c>
      <c r="B40" s="580" t="s">
        <v>548</v>
      </c>
      <c r="C40" s="617" t="s">
        <v>956</v>
      </c>
      <c r="D40" s="618" t="s">
        <v>956</v>
      </c>
      <c r="E40" s="619" t="s">
        <v>956</v>
      </c>
      <c r="F40" s="619" t="s">
        <v>956</v>
      </c>
      <c r="G40" s="620" t="s">
        <v>956</v>
      </c>
      <c r="H40" s="614" t="s">
        <v>956</v>
      </c>
    </row>
    <row r="41" spans="1:8" ht="11" thickBot="1" x14ac:dyDescent="0.3">
      <c r="A41" s="838"/>
      <c r="B41" s="569" t="s">
        <v>549</v>
      </c>
      <c r="C41" s="609" t="s">
        <v>956</v>
      </c>
      <c r="D41" s="608" t="s">
        <v>956</v>
      </c>
      <c r="E41" s="613" t="s">
        <v>956</v>
      </c>
      <c r="F41" s="613" t="s">
        <v>956</v>
      </c>
      <c r="G41" s="613" t="s">
        <v>956</v>
      </c>
      <c r="H41" s="614" t="s">
        <v>956</v>
      </c>
    </row>
    <row r="42" spans="1:8" ht="11" thickBot="1" x14ac:dyDescent="0.3">
      <c r="A42" s="838"/>
      <c r="B42" s="569" t="s">
        <v>550</v>
      </c>
      <c r="C42" s="609" t="s">
        <v>956</v>
      </c>
      <c r="D42" s="608" t="s">
        <v>956</v>
      </c>
      <c r="E42" s="613" t="s">
        <v>956</v>
      </c>
      <c r="F42" s="613" t="s">
        <v>956</v>
      </c>
      <c r="G42" s="613" t="s">
        <v>956</v>
      </c>
      <c r="H42" s="614" t="s">
        <v>956</v>
      </c>
    </row>
    <row r="43" spans="1:8" ht="11" thickBot="1" x14ac:dyDescent="0.3">
      <c r="A43" s="838"/>
      <c r="B43" s="567" t="s">
        <v>551</v>
      </c>
      <c r="C43" s="570">
        <v>430</v>
      </c>
      <c r="D43" s="55">
        <v>0</v>
      </c>
      <c r="E43" s="571">
        <v>0</v>
      </c>
      <c r="F43" s="571">
        <v>0.17580000000000001</v>
      </c>
      <c r="G43" s="568">
        <v>0.16800000000000001</v>
      </c>
      <c r="H43" s="579">
        <v>0.23579999999999998</v>
      </c>
    </row>
    <row r="44" spans="1:8" ht="11" thickBot="1" x14ac:dyDescent="0.3">
      <c r="A44" s="838"/>
      <c r="B44" s="567" t="s">
        <v>552</v>
      </c>
      <c r="C44" s="634">
        <v>1025</v>
      </c>
      <c r="D44" s="55">
        <v>4</v>
      </c>
      <c r="E44" s="571">
        <v>0.39019999999999999</v>
      </c>
      <c r="F44" s="571">
        <v>0.3498</v>
      </c>
      <c r="G44" s="568">
        <v>0.34550000000000003</v>
      </c>
      <c r="H44" s="579">
        <v>0.56940000000000002</v>
      </c>
    </row>
    <row r="45" spans="1:8" ht="11" thickBot="1" x14ac:dyDescent="0.3">
      <c r="A45" s="838"/>
      <c r="B45" s="567" t="s">
        <v>553</v>
      </c>
      <c r="C45" s="634">
        <v>1356</v>
      </c>
      <c r="D45" s="55">
        <v>11</v>
      </c>
      <c r="E45" s="571">
        <v>0.81119999999999992</v>
      </c>
      <c r="F45" s="571">
        <v>0.58710000000000007</v>
      </c>
      <c r="G45" s="568">
        <v>0.58699999999999997</v>
      </c>
      <c r="H45" s="579">
        <v>0.8236</v>
      </c>
    </row>
    <row r="46" spans="1:8" ht="11" thickBot="1" x14ac:dyDescent="0.3">
      <c r="A46" s="838"/>
      <c r="B46" s="567" t="s">
        <v>554</v>
      </c>
      <c r="C46" s="634">
        <v>2234</v>
      </c>
      <c r="D46" s="55">
        <v>34</v>
      </c>
      <c r="E46" s="571">
        <v>1.5219</v>
      </c>
      <c r="F46" s="571">
        <v>1.5535000000000001</v>
      </c>
      <c r="G46" s="568">
        <v>1.6070999999999998</v>
      </c>
      <c r="H46" s="579">
        <v>1.5941000000000001</v>
      </c>
    </row>
    <row r="47" spans="1:8" ht="11" thickBot="1" x14ac:dyDescent="0.3">
      <c r="A47" s="838"/>
      <c r="B47" s="569" t="s">
        <v>555</v>
      </c>
      <c r="C47" s="634">
        <v>1203</v>
      </c>
      <c r="D47" s="55">
        <v>11</v>
      </c>
      <c r="E47" s="571">
        <v>0.91439999999999988</v>
      </c>
      <c r="F47" s="571">
        <v>1.2141000000000002</v>
      </c>
      <c r="G47" s="571">
        <v>1.2197</v>
      </c>
      <c r="H47" s="579">
        <v>1.1154000000000002</v>
      </c>
    </row>
    <row r="48" spans="1:8" ht="11" thickBot="1" x14ac:dyDescent="0.3">
      <c r="A48" s="838"/>
      <c r="B48" s="572" t="s">
        <v>556</v>
      </c>
      <c r="C48" s="634">
        <v>1031</v>
      </c>
      <c r="D48" s="55">
        <v>23</v>
      </c>
      <c r="E48" s="571">
        <v>2.2308000000000003</v>
      </c>
      <c r="F48" s="571">
        <v>2.0591000000000004</v>
      </c>
      <c r="G48" s="571">
        <v>2.0591999999999997</v>
      </c>
      <c r="H48" s="579">
        <v>2.1650999999999998</v>
      </c>
    </row>
    <row r="49" spans="1:8" ht="11" thickBot="1" x14ac:dyDescent="0.3">
      <c r="A49" s="838"/>
      <c r="B49" s="562" t="s">
        <v>557</v>
      </c>
      <c r="C49" s="634">
        <v>1180</v>
      </c>
      <c r="D49" s="55">
        <v>38</v>
      </c>
      <c r="E49" s="571">
        <v>3.2203000000000004</v>
      </c>
      <c r="F49" s="571">
        <v>4.9774000000000003</v>
      </c>
      <c r="G49" s="568">
        <v>4.9322999999999997</v>
      </c>
      <c r="H49" s="579">
        <v>3.3800999999999997</v>
      </c>
    </row>
    <row r="50" spans="1:8" ht="11" thickBot="1" x14ac:dyDescent="0.3">
      <c r="A50" s="838"/>
      <c r="B50" s="569" t="s">
        <v>558</v>
      </c>
      <c r="C50" s="570">
        <v>952</v>
      </c>
      <c r="D50" s="55">
        <v>18</v>
      </c>
      <c r="E50" s="571">
        <v>1.8908</v>
      </c>
      <c r="F50" s="571">
        <v>4.0727000000000002</v>
      </c>
      <c r="G50" s="571">
        <v>4.0856000000000003</v>
      </c>
      <c r="H50" s="579">
        <v>2.6901999999999999</v>
      </c>
    </row>
    <row r="51" spans="1:8" ht="11" thickBot="1" x14ac:dyDescent="0.3">
      <c r="A51" s="838"/>
      <c r="B51" s="572" t="s">
        <v>559</v>
      </c>
      <c r="C51" s="570">
        <v>228</v>
      </c>
      <c r="D51" s="55">
        <v>20</v>
      </c>
      <c r="E51" s="571">
        <v>8.7719000000000005</v>
      </c>
      <c r="F51" s="571">
        <v>8.4330999999999996</v>
      </c>
      <c r="G51" s="571">
        <v>8.4672999999999998</v>
      </c>
      <c r="H51" s="579">
        <v>5.9611999999999998</v>
      </c>
    </row>
    <row r="52" spans="1:8" ht="11" thickBot="1" x14ac:dyDescent="0.3">
      <c r="A52" s="838"/>
      <c r="B52" s="562" t="s">
        <v>560</v>
      </c>
      <c r="C52" s="570">
        <v>167</v>
      </c>
      <c r="D52" s="55">
        <v>23</v>
      </c>
      <c r="E52" s="571">
        <v>13.772499999999999</v>
      </c>
      <c r="F52" s="564">
        <v>21.306799999999999</v>
      </c>
      <c r="G52" s="564">
        <v>19.2637</v>
      </c>
      <c r="H52" s="579">
        <v>12.838900000000001</v>
      </c>
    </row>
    <row r="53" spans="1:8" ht="11" thickBot="1" x14ac:dyDescent="0.3">
      <c r="A53" s="838"/>
      <c r="B53" s="569" t="s">
        <v>561</v>
      </c>
      <c r="C53" s="570">
        <v>115</v>
      </c>
      <c r="D53" s="55">
        <v>14</v>
      </c>
      <c r="E53" s="571">
        <v>12.1739</v>
      </c>
      <c r="F53" s="571">
        <v>13.5441</v>
      </c>
      <c r="G53" s="571">
        <v>14.212900000000001</v>
      </c>
      <c r="H53" s="579">
        <v>12.762699999999999</v>
      </c>
    </row>
    <row r="54" spans="1:8" ht="11" thickBot="1" x14ac:dyDescent="0.3">
      <c r="A54" s="838"/>
      <c r="B54" s="569" t="s">
        <v>562</v>
      </c>
      <c r="C54" s="570">
        <v>31</v>
      </c>
      <c r="D54" s="55">
        <v>7</v>
      </c>
      <c r="E54" s="571">
        <v>22.5806</v>
      </c>
      <c r="F54" s="571">
        <v>26.157499999999999</v>
      </c>
      <c r="G54" s="571">
        <v>25.902399999999997</v>
      </c>
      <c r="H54" s="579">
        <v>14.766099999999998</v>
      </c>
    </row>
    <row r="55" spans="1:8" ht="11" thickBot="1" x14ac:dyDescent="0.3">
      <c r="A55" s="838"/>
      <c r="B55" s="569" t="s">
        <v>1020</v>
      </c>
      <c r="C55" s="563">
        <v>21</v>
      </c>
      <c r="D55" s="14">
        <v>2</v>
      </c>
      <c r="E55" s="564">
        <v>9.5237999999999996</v>
      </c>
      <c r="F55" s="571">
        <v>35.017499999999998</v>
      </c>
      <c r="G55" s="564">
        <v>37.122399999999999</v>
      </c>
      <c r="H55" s="579">
        <v>10.5146</v>
      </c>
    </row>
    <row r="56" spans="1:8" ht="11" thickBot="1" x14ac:dyDescent="0.3">
      <c r="A56" s="839"/>
      <c r="B56" s="576" t="s">
        <v>947</v>
      </c>
      <c r="C56" s="615" t="s">
        <v>956</v>
      </c>
      <c r="D56" s="616" t="s">
        <v>956</v>
      </c>
      <c r="E56" s="614" t="s">
        <v>956</v>
      </c>
      <c r="F56" s="614" t="s">
        <v>956</v>
      </c>
      <c r="G56" s="614" t="s">
        <v>956</v>
      </c>
      <c r="H56" s="614" t="s">
        <v>956</v>
      </c>
    </row>
    <row r="57" spans="1:8" ht="10.5" customHeight="1" thickBot="1" x14ac:dyDescent="0.3">
      <c r="A57" s="840" t="s">
        <v>755</v>
      </c>
      <c r="B57" s="580" t="s">
        <v>548</v>
      </c>
      <c r="C57" s="634">
        <v>25</v>
      </c>
      <c r="D57" s="582">
        <v>0</v>
      </c>
      <c r="E57" s="583">
        <v>0</v>
      </c>
      <c r="F57" s="583">
        <v>8.8500000000000009E-2</v>
      </c>
      <c r="G57" s="584">
        <v>0.1057</v>
      </c>
      <c r="H57" s="579">
        <v>0</v>
      </c>
    </row>
    <row r="58" spans="1:8" ht="11" thickBot="1" x14ac:dyDescent="0.3">
      <c r="A58" s="838"/>
      <c r="B58" s="569" t="s">
        <v>549</v>
      </c>
      <c r="C58" s="634">
        <v>9</v>
      </c>
      <c r="D58" s="55">
        <v>0</v>
      </c>
      <c r="E58" s="571">
        <v>0</v>
      </c>
      <c r="F58" s="571">
        <v>7.9699999999999993E-2</v>
      </c>
      <c r="G58" s="571">
        <v>7.9899999999999999E-2</v>
      </c>
      <c r="H58" s="579">
        <v>0</v>
      </c>
    </row>
    <row r="59" spans="1:8" ht="11" thickBot="1" x14ac:dyDescent="0.3">
      <c r="A59" s="838"/>
      <c r="B59" s="569" t="s">
        <v>550</v>
      </c>
      <c r="C59" s="634">
        <v>16</v>
      </c>
      <c r="D59" s="55">
        <v>0</v>
      </c>
      <c r="E59" s="571">
        <v>0</v>
      </c>
      <c r="F59" s="571">
        <v>0.1091</v>
      </c>
      <c r="G59" s="571">
        <v>0.1202</v>
      </c>
      <c r="H59" s="579">
        <v>0</v>
      </c>
    </row>
    <row r="60" spans="1:8" ht="11" thickBot="1" x14ac:dyDescent="0.3">
      <c r="A60" s="838"/>
      <c r="B60" s="567" t="s">
        <v>551</v>
      </c>
      <c r="C60" s="634">
        <v>325</v>
      </c>
      <c r="D60" s="55">
        <v>0</v>
      </c>
      <c r="E60" s="571">
        <v>0</v>
      </c>
      <c r="F60" s="571">
        <v>0.1767</v>
      </c>
      <c r="G60" s="568">
        <v>0.17979999999999999</v>
      </c>
      <c r="H60" s="579">
        <v>0.1515</v>
      </c>
    </row>
    <row r="61" spans="1:8" ht="11" thickBot="1" x14ac:dyDescent="0.3">
      <c r="A61" s="838"/>
      <c r="B61" s="567" t="s">
        <v>552</v>
      </c>
      <c r="C61" s="634">
        <v>638</v>
      </c>
      <c r="D61" s="55">
        <v>2</v>
      </c>
      <c r="E61" s="571">
        <v>0.3135</v>
      </c>
      <c r="F61" s="571">
        <v>0.39079999999999998</v>
      </c>
      <c r="G61" s="568">
        <v>0.37069999999999997</v>
      </c>
      <c r="H61" s="579">
        <v>0.22020000000000001</v>
      </c>
    </row>
    <row r="62" spans="1:8" ht="11" thickBot="1" x14ac:dyDescent="0.3">
      <c r="A62" s="838"/>
      <c r="B62" s="567" t="s">
        <v>553</v>
      </c>
      <c r="C62" s="634">
        <v>680</v>
      </c>
      <c r="D62" s="55">
        <v>1</v>
      </c>
      <c r="E62" s="571">
        <v>0.14710000000000001</v>
      </c>
      <c r="F62" s="571">
        <v>0.58689999999999998</v>
      </c>
      <c r="G62" s="568">
        <v>0.58719999999999994</v>
      </c>
      <c r="H62" s="579">
        <v>0.41799999999999998</v>
      </c>
    </row>
    <row r="63" spans="1:8" ht="11" thickBot="1" x14ac:dyDescent="0.3">
      <c r="A63" s="838"/>
      <c r="B63" s="567" t="s">
        <v>554</v>
      </c>
      <c r="C63" s="634">
        <v>1275</v>
      </c>
      <c r="D63" s="55">
        <v>10</v>
      </c>
      <c r="E63" s="571">
        <v>0.78429999999999989</v>
      </c>
      <c r="F63" s="571">
        <v>1.3573</v>
      </c>
      <c r="G63" s="568">
        <v>1.5190999999999999</v>
      </c>
      <c r="H63" s="579">
        <v>0.6905</v>
      </c>
    </row>
    <row r="64" spans="1:8" ht="11" thickBot="1" x14ac:dyDescent="0.3">
      <c r="A64" s="838"/>
      <c r="B64" s="569" t="s">
        <v>555</v>
      </c>
      <c r="C64" s="634">
        <v>816</v>
      </c>
      <c r="D64" s="55">
        <v>8</v>
      </c>
      <c r="E64" s="571">
        <v>0.98040000000000005</v>
      </c>
      <c r="F64" s="571">
        <v>1.1675</v>
      </c>
      <c r="G64" s="571">
        <v>1.2040999999999999</v>
      </c>
      <c r="H64" s="579">
        <v>0.62560000000000004</v>
      </c>
    </row>
    <row r="65" spans="1:8" ht="11" thickBot="1" x14ac:dyDescent="0.3">
      <c r="A65" s="838"/>
      <c r="B65" s="572" t="s">
        <v>556</v>
      </c>
      <c r="C65" s="634">
        <v>459</v>
      </c>
      <c r="D65" s="55">
        <v>2</v>
      </c>
      <c r="E65" s="571">
        <v>0.43569999999999998</v>
      </c>
      <c r="F65" s="571">
        <v>2.0607000000000002</v>
      </c>
      <c r="G65" s="571">
        <v>2.0789999999999997</v>
      </c>
      <c r="H65" s="579">
        <v>0.76969999999999994</v>
      </c>
    </row>
    <row r="66" spans="1:8" ht="11" thickBot="1" x14ac:dyDescent="0.3">
      <c r="A66" s="838"/>
      <c r="B66" s="562" t="s">
        <v>557</v>
      </c>
      <c r="C66" s="634">
        <v>846</v>
      </c>
      <c r="D66" s="55">
        <v>10</v>
      </c>
      <c r="E66" s="571">
        <v>1.1820000000000002</v>
      </c>
      <c r="F66" s="571">
        <v>4.2862999999999998</v>
      </c>
      <c r="G66" s="568">
        <v>4.9265000000000008</v>
      </c>
      <c r="H66" s="579">
        <v>1.6528</v>
      </c>
    </row>
    <row r="67" spans="1:8" ht="11" thickBot="1" x14ac:dyDescent="0.3">
      <c r="A67" s="838"/>
      <c r="B67" s="569" t="s">
        <v>558</v>
      </c>
      <c r="C67" s="634">
        <v>640</v>
      </c>
      <c r="D67" s="55">
        <v>6</v>
      </c>
      <c r="E67" s="571">
        <v>0.9375</v>
      </c>
      <c r="F67" s="571">
        <v>3.8031000000000001</v>
      </c>
      <c r="G67" s="571">
        <v>4.0139000000000005</v>
      </c>
      <c r="H67" s="579">
        <v>1.5949000000000002</v>
      </c>
    </row>
    <row r="68" spans="1:8" ht="11" thickBot="1" x14ac:dyDescent="0.3">
      <c r="A68" s="838"/>
      <c r="B68" s="572" t="s">
        <v>559</v>
      </c>
      <c r="C68" s="634">
        <v>206</v>
      </c>
      <c r="D68" s="55">
        <v>4</v>
      </c>
      <c r="E68" s="571">
        <v>1.9417</v>
      </c>
      <c r="F68" s="571">
        <v>8.4251000000000005</v>
      </c>
      <c r="G68" s="571">
        <v>7.7618000000000009</v>
      </c>
      <c r="H68" s="579">
        <v>2.2627999999999999</v>
      </c>
    </row>
    <row r="69" spans="1:8" ht="11" thickBot="1" x14ac:dyDescent="0.3">
      <c r="A69" s="838"/>
      <c r="B69" s="562" t="s">
        <v>560</v>
      </c>
      <c r="C69" s="634">
        <v>288</v>
      </c>
      <c r="D69" s="55">
        <v>12</v>
      </c>
      <c r="E69" s="571">
        <v>4.1667000000000005</v>
      </c>
      <c r="F69" s="564">
        <v>22.823999999999998</v>
      </c>
      <c r="G69" s="564">
        <v>21.105699999999999</v>
      </c>
      <c r="H69" s="579">
        <v>4.1508000000000003</v>
      </c>
    </row>
    <row r="70" spans="1:8" ht="11" thickBot="1" x14ac:dyDescent="0.3">
      <c r="A70" s="838"/>
      <c r="B70" s="569" t="s">
        <v>561</v>
      </c>
      <c r="C70" s="634">
        <v>171</v>
      </c>
      <c r="D70" s="55">
        <v>5</v>
      </c>
      <c r="E70" s="571">
        <v>2.9239999999999999</v>
      </c>
      <c r="F70" s="571">
        <v>14.270900000000001</v>
      </c>
      <c r="G70" s="571">
        <v>14.724499999999999</v>
      </c>
      <c r="H70" s="579">
        <v>2.6408</v>
      </c>
    </row>
    <row r="71" spans="1:8" ht="11" thickBot="1" x14ac:dyDescent="0.3">
      <c r="A71" s="838"/>
      <c r="B71" s="569" t="s">
        <v>562</v>
      </c>
      <c r="C71" s="634">
        <v>69</v>
      </c>
      <c r="D71" s="55">
        <v>1</v>
      </c>
      <c r="E71" s="571">
        <v>1.4493</v>
      </c>
      <c r="F71" s="571">
        <v>26.645299999999999</v>
      </c>
      <c r="G71" s="571">
        <v>26.263300000000001</v>
      </c>
      <c r="H71" s="579">
        <v>5.0377999999999998</v>
      </c>
    </row>
    <row r="72" spans="1:8" ht="11" thickBot="1" x14ac:dyDescent="0.3">
      <c r="A72" s="838"/>
      <c r="B72" s="569" t="s">
        <v>1020</v>
      </c>
      <c r="C72" s="634">
        <v>48</v>
      </c>
      <c r="D72" s="14">
        <v>6</v>
      </c>
      <c r="E72" s="564">
        <v>12.5</v>
      </c>
      <c r="F72" s="571">
        <v>35.000799999999998</v>
      </c>
      <c r="G72" s="564">
        <v>36.424900000000001</v>
      </c>
      <c r="H72" s="579">
        <v>12.042199999999999</v>
      </c>
    </row>
    <row r="73" spans="1:8" ht="11" thickBot="1" x14ac:dyDescent="0.3">
      <c r="A73" s="839"/>
      <c r="B73" s="576" t="s">
        <v>947</v>
      </c>
      <c r="C73" s="615" t="s">
        <v>956</v>
      </c>
      <c r="D73" s="616" t="s">
        <v>956</v>
      </c>
      <c r="E73" s="614" t="s">
        <v>956</v>
      </c>
      <c r="F73" s="614" t="s">
        <v>956</v>
      </c>
      <c r="G73" s="614" t="s">
        <v>956</v>
      </c>
      <c r="H73" s="614" t="s">
        <v>956</v>
      </c>
    </row>
    <row r="74" spans="1:8" x14ac:dyDescent="0.25">
      <c r="A74" s="519"/>
      <c r="B74" s="519"/>
      <c r="C74" s="519"/>
      <c r="D74" s="519"/>
      <c r="E74" s="519"/>
      <c r="F74" s="519"/>
      <c r="G74" s="519"/>
      <c r="H74" s="519"/>
    </row>
    <row r="75" spans="1:8" x14ac:dyDescent="0.25">
      <c r="A75" s="519"/>
      <c r="B75" s="519"/>
      <c r="C75" s="519"/>
      <c r="D75" s="519"/>
      <c r="E75" s="519"/>
      <c r="F75" s="519"/>
      <c r="G75" s="519"/>
      <c r="H75" s="519"/>
    </row>
    <row r="76" spans="1:8" x14ac:dyDescent="0.25">
      <c r="A76" s="519"/>
      <c r="B76" s="519"/>
      <c r="C76" s="519"/>
      <c r="D76" s="519"/>
      <c r="E76" s="519"/>
      <c r="F76" s="519"/>
      <c r="G76" s="519"/>
      <c r="H76" s="519"/>
    </row>
    <row r="77" spans="1:8" x14ac:dyDescent="0.25">
      <c r="A77" s="519"/>
      <c r="B77" s="519"/>
      <c r="C77" s="519"/>
      <c r="D77" s="519"/>
      <c r="E77" s="519"/>
      <c r="F77" s="519"/>
      <c r="G77" s="519"/>
      <c r="H77" s="519"/>
    </row>
    <row r="78" spans="1:8" x14ac:dyDescent="0.25">
      <c r="A78" s="519"/>
      <c r="B78" s="519"/>
      <c r="C78" s="519"/>
      <c r="D78" s="519"/>
      <c r="E78" s="519"/>
      <c r="F78" s="519"/>
      <c r="G78" s="519"/>
      <c r="H78" s="519"/>
    </row>
    <row r="79" spans="1:8" x14ac:dyDescent="0.25">
      <c r="A79" s="519"/>
      <c r="B79" s="519"/>
      <c r="C79" s="519"/>
      <c r="D79" s="519"/>
      <c r="E79" s="519"/>
      <c r="F79" s="519"/>
      <c r="G79" s="519"/>
      <c r="H79" s="519"/>
    </row>
    <row r="80" spans="1:8" x14ac:dyDescent="0.25">
      <c r="A80" s="519"/>
      <c r="B80" s="519"/>
      <c r="C80" s="519"/>
      <c r="D80" s="519"/>
      <c r="E80" s="519"/>
      <c r="F80" s="519"/>
      <c r="G80" s="519"/>
      <c r="H80" s="519"/>
    </row>
    <row r="81" spans="1:8" x14ac:dyDescent="0.25">
      <c r="A81" s="519"/>
      <c r="B81" s="519"/>
      <c r="C81" s="519"/>
      <c r="D81" s="519"/>
      <c r="E81" s="519"/>
      <c r="F81" s="519"/>
      <c r="G81" s="519"/>
      <c r="H81" s="519"/>
    </row>
    <row r="82" spans="1:8" x14ac:dyDescent="0.25">
      <c r="A82" s="519"/>
      <c r="B82" s="519"/>
      <c r="C82" s="519"/>
      <c r="D82" s="519"/>
      <c r="E82" s="519"/>
      <c r="F82" s="519"/>
      <c r="G82" s="519"/>
      <c r="H82" s="519"/>
    </row>
    <row r="83" spans="1:8" x14ac:dyDescent="0.25">
      <c r="A83" s="519"/>
      <c r="B83" s="519"/>
      <c r="C83" s="519"/>
      <c r="D83" s="519"/>
      <c r="E83" s="519"/>
      <c r="F83" s="519"/>
      <c r="G83" s="519"/>
      <c r="H83" s="519"/>
    </row>
    <row r="84" spans="1:8" x14ac:dyDescent="0.25">
      <c r="A84" s="519"/>
      <c r="B84" s="519"/>
      <c r="C84" s="519"/>
      <c r="D84" s="519"/>
      <c r="E84" s="519"/>
      <c r="F84" s="519"/>
      <c r="G84" s="519"/>
      <c r="H84" s="519"/>
    </row>
    <row r="85" spans="1:8" x14ac:dyDescent="0.25">
      <c r="A85" s="519"/>
      <c r="B85" s="519"/>
      <c r="C85" s="519"/>
      <c r="D85" s="519"/>
      <c r="E85" s="519"/>
      <c r="F85" s="519"/>
      <c r="G85" s="519"/>
      <c r="H85" s="519"/>
    </row>
    <row r="86" spans="1:8" x14ac:dyDescent="0.25">
      <c r="A86" s="519"/>
      <c r="B86" s="519"/>
      <c r="C86" s="519"/>
      <c r="D86" s="519"/>
      <c r="E86" s="519"/>
      <c r="F86" s="519"/>
      <c r="G86" s="519"/>
      <c r="H86" s="519"/>
    </row>
    <row r="87" spans="1:8" x14ac:dyDescent="0.25">
      <c r="A87" s="519"/>
      <c r="B87" s="519"/>
      <c r="C87" s="519"/>
      <c r="D87" s="519"/>
      <c r="E87" s="519"/>
      <c r="F87" s="519"/>
      <c r="G87" s="519"/>
      <c r="H87" s="519"/>
    </row>
    <row r="88" spans="1:8" x14ac:dyDescent="0.25">
      <c r="A88" s="519"/>
      <c r="B88" s="519"/>
      <c r="C88" s="519"/>
      <c r="D88" s="519"/>
      <c r="E88" s="519"/>
      <c r="F88" s="519"/>
      <c r="G88" s="519"/>
      <c r="H88" s="519"/>
    </row>
    <row r="89" spans="1:8" x14ac:dyDescent="0.25">
      <c r="A89" s="519"/>
      <c r="B89" s="519"/>
      <c r="C89" s="519"/>
      <c r="D89" s="519"/>
      <c r="E89" s="519"/>
      <c r="F89" s="519"/>
      <c r="G89" s="519"/>
      <c r="H89" s="519"/>
    </row>
    <row r="90" spans="1:8" x14ac:dyDescent="0.25">
      <c r="A90" s="519"/>
      <c r="B90" s="519"/>
      <c r="C90" s="519"/>
      <c r="D90" s="519"/>
      <c r="E90" s="519"/>
      <c r="F90" s="519"/>
      <c r="G90" s="519"/>
      <c r="H90" s="519"/>
    </row>
    <row r="91" spans="1:8" x14ac:dyDescent="0.25">
      <c r="A91" s="519"/>
      <c r="B91" s="519"/>
      <c r="C91" s="519"/>
      <c r="D91" s="519"/>
      <c r="E91" s="519"/>
      <c r="F91" s="519"/>
      <c r="G91" s="519"/>
      <c r="H91" s="519"/>
    </row>
    <row r="92" spans="1:8" x14ac:dyDescent="0.25">
      <c r="A92" s="519"/>
      <c r="B92" s="519"/>
      <c r="C92" s="519"/>
      <c r="D92" s="519"/>
      <c r="E92" s="519"/>
      <c r="F92" s="519"/>
      <c r="G92" s="519"/>
      <c r="H92" s="519"/>
    </row>
    <row r="93" spans="1:8" x14ac:dyDescent="0.25">
      <c r="A93" s="519"/>
      <c r="B93" s="519"/>
      <c r="C93" s="519"/>
      <c r="D93" s="519"/>
      <c r="E93" s="519"/>
      <c r="F93" s="519"/>
      <c r="G93" s="519"/>
      <c r="H93" s="519"/>
    </row>
    <row r="94" spans="1:8" x14ac:dyDescent="0.25">
      <c r="A94" s="519"/>
      <c r="B94" s="519"/>
      <c r="C94" s="519"/>
      <c r="D94" s="519"/>
      <c r="E94" s="519"/>
      <c r="F94" s="519"/>
      <c r="G94" s="519"/>
      <c r="H94" s="519"/>
    </row>
    <row r="95" spans="1:8" x14ac:dyDescent="0.25">
      <c r="A95" s="519"/>
      <c r="B95" s="519"/>
      <c r="C95" s="519"/>
      <c r="D95" s="519"/>
      <c r="E95" s="519"/>
      <c r="F95" s="519"/>
      <c r="G95" s="519"/>
      <c r="H95" s="519"/>
    </row>
    <row r="96" spans="1:8" x14ac:dyDescent="0.25">
      <c r="A96" s="519"/>
      <c r="B96" s="519"/>
      <c r="C96" s="519"/>
      <c r="D96" s="519"/>
      <c r="E96" s="519"/>
      <c r="F96" s="519"/>
      <c r="G96" s="519"/>
      <c r="H96" s="519"/>
    </row>
    <row r="97" spans="1:8" x14ac:dyDescent="0.25">
      <c r="A97" s="519"/>
      <c r="B97" s="519"/>
      <c r="C97" s="519"/>
      <c r="D97" s="519"/>
      <c r="E97" s="519"/>
      <c r="F97" s="519"/>
      <c r="G97" s="519"/>
      <c r="H97" s="519"/>
    </row>
    <row r="98" spans="1:8" x14ac:dyDescent="0.25">
      <c r="A98" s="519"/>
      <c r="B98" s="519"/>
      <c r="C98" s="519"/>
      <c r="D98" s="519"/>
      <c r="E98" s="519"/>
      <c r="F98" s="519"/>
      <c r="G98" s="519"/>
      <c r="H98" s="519"/>
    </row>
    <row r="99" spans="1:8" x14ac:dyDescent="0.25">
      <c r="A99" s="519"/>
      <c r="B99" s="519"/>
      <c r="C99" s="519"/>
      <c r="D99" s="519"/>
      <c r="E99" s="519"/>
      <c r="F99" s="519"/>
      <c r="G99" s="519"/>
      <c r="H99" s="519"/>
    </row>
    <row r="100" spans="1:8" x14ac:dyDescent="0.25">
      <c r="A100" s="519"/>
      <c r="B100" s="519"/>
      <c r="C100" s="519"/>
      <c r="D100" s="519"/>
      <c r="E100" s="519"/>
      <c r="F100" s="519"/>
      <c r="G100" s="519"/>
      <c r="H100" s="519"/>
    </row>
    <row r="101" spans="1:8" x14ac:dyDescent="0.25">
      <c r="A101" s="519"/>
      <c r="B101" s="519"/>
      <c r="C101" s="519"/>
      <c r="D101" s="519"/>
      <c r="E101" s="519"/>
      <c r="F101" s="519"/>
      <c r="G101" s="519"/>
      <c r="H101" s="519"/>
    </row>
    <row r="102" spans="1:8" x14ac:dyDescent="0.25">
      <c r="A102" s="519"/>
      <c r="B102" s="519"/>
      <c r="C102" s="519"/>
      <c r="D102" s="519"/>
      <c r="E102" s="519"/>
      <c r="F102" s="519"/>
      <c r="G102" s="519"/>
      <c r="H102" s="519"/>
    </row>
    <row r="103" spans="1:8" x14ac:dyDescent="0.25">
      <c r="A103" s="519"/>
      <c r="B103" s="519"/>
      <c r="C103" s="519"/>
      <c r="D103" s="519"/>
      <c r="E103" s="519"/>
      <c r="F103" s="519"/>
      <c r="G103" s="519"/>
      <c r="H103" s="519"/>
    </row>
    <row r="104" spans="1:8" x14ac:dyDescent="0.25">
      <c r="A104" s="519"/>
      <c r="B104" s="519"/>
      <c r="C104" s="519"/>
      <c r="D104" s="519"/>
      <c r="E104" s="519"/>
      <c r="F104" s="519"/>
      <c r="G104" s="519"/>
      <c r="H104" s="519"/>
    </row>
    <row r="105" spans="1:8" x14ac:dyDescent="0.25">
      <c r="A105" s="519"/>
      <c r="B105" s="519"/>
      <c r="C105" s="519"/>
      <c r="D105" s="519"/>
      <c r="E105" s="519"/>
      <c r="F105" s="519"/>
      <c r="G105" s="519"/>
      <c r="H105" s="519"/>
    </row>
    <row r="106" spans="1:8" x14ac:dyDescent="0.25">
      <c r="A106" s="519"/>
      <c r="B106" s="519"/>
      <c r="C106" s="519"/>
      <c r="D106" s="519"/>
      <c r="E106" s="519"/>
      <c r="F106" s="519"/>
      <c r="G106" s="519"/>
      <c r="H106" s="519"/>
    </row>
    <row r="107" spans="1:8" x14ac:dyDescent="0.25">
      <c r="A107" s="519"/>
      <c r="B107" s="519"/>
      <c r="C107" s="519"/>
      <c r="D107" s="519"/>
      <c r="E107" s="519"/>
      <c r="F107" s="519"/>
      <c r="G107" s="519"/>
      <c r="H107" s="519"/>
    </row>
    <row r="108" spans="1:8" x14ac:dyDescent="0.25">
      <c r="A108" s="519"/>
      <c r="B108" s="519"/>
      <c r="C108" s="519"/>
      <c r="D108" s="519"/>
      <c r="E108" s="519"/>
      <c r="F108" s="519"/>
      <c r="G108" s="519"/>
      <c r="H108" s="519"/>
    </row>
    <row r="109" spans="1:8" x14ac:dyDescent="0.25">
      <c r="A109" s="519"/>
      <c r="B109" s="519"/>
      <c r="C109" s="519"/>
      <c r="D109" s="519"/>
      <c r="E109" s="519"/>
      <c r="F109" s="519"/>
      <c r="G109" s="519"/>
      <c r="H109" s="519"/>
    </row>
    <row r="110" spans="1:8" x14ac:dyDescent="0.25">
      <c r="A110" s="519"/>
      <c r="B110" s="519"/>
      <c r="C110" s="519"/>
      <c r="D110" s="519"/>
      <c r="E110" s="519"/>
      <c r="F110" s="519"/>
      <c r="G110" s="519"/>
      <c r="H110" s="519"/>
    </row>
    <row r="111" spans="1:8" x14ac:dyDescent="0.25">
      <c r="A111" s="519"/>
      <c r="B111" s="519"/>
      <c r="C111" s="519"/>
      <c r="D111" s="519"/>
      <c r="E111" s="519"/>
      <c r="F111" s="519"/>
      <c r="G111" s="519"/>
      <c r="H111" s="519"/>
    </row>
    <row r="112" spans="1:8" x14ac:dyDescent="0.25">
      <c r="A112" s="519"/>
      <c r="B112" s="519"/>
      <c r="C112" s="519"/>
      <c r="D112" s="519"/>
      <c r="E112" s="519"/>
      <c r="F112" s="519"/>
      <c r="G112" s="519"/>
      <c r="H112" s="519"/>
    </row>
    <row r="113" spans="1:8" x14ac:dyDescent="0.25">
      <c r="A113" s="519"/>
      <c r="B113" s="519"/>
      <c r="C113" s="519"/>
      <c r="D113" s="519"/>
      <c r="E113" s="519"/>
      <c r="F113" s="519"/>
      <c r="G113" s="519"/>
      <c r="H113" s="519"/>
    </row>
    <row r="114" spans="1:8" x14ac:dyDescent="0.25">
      <c r="A114" s="519"/>
      <c r="B114" s="519"/>
      <c r="C114" s="519"/>
      <c r="D114" s="519"/>
      <c r="E114" s="519"/>
      <c r="F114" s="519"/>
      <c r="G114" s="519"/>
      <c r="H114" s="519"/>
    </row>
    <row r="115" spans="1:8" x14ac:dyDescent="0.25">
      <c r="A115" s="519"/>
      <c r="B115" s="519"/>
      <c r="C115" s="519"/>
      <c r="D115" s="519"/>
      <c r="E115" s="519"/>
      <c r="F115" s="519"/>
      <c r="G115" s="519"/>
      <c r="H115" s="519"/>
    </row>
    <row r="116" spans="1:8" x14ac:dyDescent="0.25">
      <c r="A116" s="519"/>
      <c r="B116" s="519"/>
      <c r="C116" s="519"/>
      <c r="D116" s="519"/>
      <c r="E116" s="519"/>
      <c r="F116" s="519"/>
      <c r="G116" s="519"/>
      <c r="H116" s="519"/>
    </row>
    <row r="117" spans="1:8" x14ac:dyDescent="0.25">
      <c r="A117" s="519"/>
      <c r="B117" s="519"/>
      <c r="C117" s="519"/>
      <c r="D117" s="519"/>
      <c r="E117" s="519"/>
      <c r="F117" s="519"/>
      <c r="G117" s="519"/>
      <c r="H117" s="519"/>
    </row>
    <row r="118" spans="1:8" x14ac:dyDescent="0.25">
      <c r="A118" s="519"/>
      <c r="B118" s="519"/>
      <c r="C118" s="519"/>
      <c r="D118" s="519"/>
      <c r="E118" s="519"/>
      <c r="F118" s="519"/>
      <c r="G118" s="519"/>
      <c r="H118" s="519"/>
    </row>
    <row r="119" spans="1:8" x14ac:dyDescent="0.25">
      <c r="A119" s="519"/>
      <c r="B119" s="519"/>
      <c r="C119" s="519"/>
      <c r="D119" s="519"/>
      <c r="E119" s="519"/>
      <c r="F119" s="519"/>
      <c r="G119" s="519"/>
      <c r="H119" s="519"/>
    </row>
    <row r="120" spans="1:8" x14ac:dyDescent="0.25">
      <c r="A120" s="519"/>
      <c r="B120" s="519"/>
      <c r="C120" s="519"/>
      <c r="D120" s="519"/>
      <c r="E120" s="519"/>
      <c r="F120" s="519"/>
      <c r="G120" s="519"/>
      <c r="H120" s="519"/>
    </row>
    <row r="121" spans="1:8" x14ac:dyDescent="0.25">
      <c r="A121" s="519"/>
      <c r="B121" s="519"/>
      <c r="C121" s="519"/>
      <c r="D121" s="519"/>
      <c r="E121" s="519"/>
      <c r="F121" s="519"/>
      <c r="G121" s="519"/>
      <c r="H121" s="519"/>
    </row>
    <row r="122" spans="1:8" x14ac:dyDescent="0.25">
      <c r="A122" s="519"/>
      <c r="B122" s="519"/>
      <c r="C122" s="519"/>
      <c r="D122" s="519"/>
      <c r="E122" s="519"/>
      <c r="F122" s="519"/>
      <c r="G122" s="519"/>
      <c r="H122" s="519"/>
    </row>
    <row r="123" spans="1:8" x14ac:dyDescent="0.25">
      <c r="A123" s="519"/>
      <c r="B123" s="519"/>
      <c r="C123" s="519"/>
      <c r="D123" s="519"/>
      <c r="E123" s="519"/>
      <c r="F123" s="519"/>
      <c r="G123" s="519"/>
      <c r="H123" s="519"/>
    </row>
    <row r="124" spans="1:8" x14ac:dyDescent="0.25">
      <c r="A124" s="519"/>
      <c r="B124" s="519"/>
      <c r="C124" s="519"/>
      <c r="D124" s="519"/>
      <c r="E124" s="519"/>
      <c r="F124" s="519"/>
      <c r="G124" s="519"/>
      <c r="H124" s="519"/>
    </row>
    <row r="125" spans="1:8" x14ac:dyDescent="0.25">
      <c r="A125" s="519"/>
      <c r="B125" s="519"/>
      <c r="C125" s="519"/>
      <c r="D125" s="519"/>
      <c r="E125" s="519"/>
      <c r="F125" s="519"/>
      <c r="G125" s="519"/>
      <c r="H125" s="519"/>
    </row>
    <row r="126" spans="1:8" x14ac:dyDescent="0.25">
      <c r="A126" s="519"/>
      <c r="B126" s="519"/>
      <c r="C126" s="519"/>
      <c r="D126" s="519"/>
      <c r="E126" s="519"/>
      <c r="F126" s="519"/>
      <c r="G126" s="519"/>
      <c r="H126" s="519"/>
    </row>
    <row r="127" spans="1:8" x14ac:dyDescent="0.25">
      <c r="A127" s="519"/>
      <c r="B127" s="519"/>
      <c r="C127" s="519"/>
      <c r="D127" s="519"/>
      <c r="E127" s="519"/>
      <c r="F127" s="519"/>
      <c r="G127" s="519"/>
      <c r="H127" s="519"/>
    </row>
    <row r="128" spans="1:8" x14ac:dyDescent="0.25">
      <c r="A128" s="519"/>
      <c r="B128" s="519"/>
      <c r="C128" s="519"/>
      <c r="D128" s="519"/>
      <c r="E128" s="519"/>
      <c r="F128" s="519"/>
      <c r="G128" s="519"/>
      <c r="H128" s="519"/>
    </row>
    <row r="129" spans="1:8" x14ac:dyDescent="0.25">
      <c r="A129" s="519"/>
      <c r="B129" s="519"/>
      <c r="C129" s="519"/>
      <c r="D129" s="519"/>
      <c r="E129" s="519"/>
      <c r="F129" s="519"/>
      <c r="G129" s="519"/>
      <c r="H129" s="519"/>
    </row>
    <row r="130" spans="1:8" x14ac:dyDescent="0.25">
      <c r="A130" s="519"/>
      <c r="B130" s="519"/>
      <c r="C130" s="519"/>
      <c r="D130" s="519"/>
      <c r="E130" s="519"/>
      <c r="F130" s="519"/>
      <c r="G130" s="519"/>
      <c r="H130" s="519"/>
    </row>
    <row r="131" spans="1:8" x14ac:dyDescent="0.25">
      <c r="A131" s="519"/>
      <c r="B131" s="519"/>
      <c r="C131" s="519"/>
      <c r="D131" s="519"/>
      <c r="E131" s="519"/>
      <c r="F131" s="519"/>
      <c r="G131" s="519"/>
      <c r="H131" s="519"/>
    </row>
    <row r="132" spans="1:8" x14ac:dyDescent="0.25">
      <c r="A132" s="519"/>
      <c r="B132" s="519"/>
      <c r="C132" s="519"/>
      <c r="D132" s="519"/>
      <c r="E132" s="519"/>
      <c r="F132" s="519"/>
      <c r="G132" s="519"/>
      <c r="H132" s="519"/>
    </row>
    <row r="133" spans="1:8" x14ac:dyDescent="0.25">
      <c r="A133" s="519"/>
      <c r="B133" s="519"/>
      <c r="C133" s="519"/>
      <c r="D133" s="519"/>
      <c r="E133" s="519"/>
      <c r="F133" s="519"/>
      <c r="G133" s="519"/>
      <c r="H133" s="519"/>
    </row>
    <row r="134" spans="1:8" x14ac:dyDescent="0.25">
      <c r="A134" s="519"/>
      <c r="B134" s="519"/>
      <c r="C134" s="519"/>
      <c r="D134" s="519"/>
      <c r="E134" s="519"/>
      <c r="F134" s="519"/>
      <c r="G134" s="519"/>
      <c r="H134" s="519"/>
    </row>
    <row r="135" spans="1:8" x14ac:dyDescent="0.25">
      <c r="A135" s="519"/>
      <c r="B135" s="519"/>
      <c r="C135" s="519"/>
      <c r="D135" s="519"/>
      <c r="E135" s="519"/>
      <c r="F135" s="519"/>
      <c r="G135" s="519"/>
      <c r="H135" s="519"/>
    </row>
    <row r="136" spans="1:8" x14ac:dyDescent="0.25">
      <c r="A136" s="519"/>
      <c r="B136" s="519"/>
      <c r="C136" s="519"/>
      <c r="D136" s="519"/>
      <c r="E136" s="519"/>
      <c r="F136" s="519"/>
      <c r="G136" s="519"/>
      <c r="H136" s="519"/>
    </row>
    <row r="137" spans="1:8" x14ac:dyDescent="0.25">
      <c r="A137" s="519"/>
      <c r="B137" s="519"/>
      <c r="C137" s="519"/>
      <c r="D137" s="519"/>
      <c r="E137" s="519"/>
      <c r="F137" s="519"/>
      <c r="G137" s="519"/>
      <c r="H137" s="519"/>
    </row>
    <row r="138" spans="1:8" x14ac:dyDescent="0.25">
      <c r="A138" s="519"/>
      <c r="B138" s="519"/>
      <c r="C138" s="519"/>
      <c r="D138" s="519"/>
      <c r="E138" s="519"/>
      <c r="F138" s="519"/>
      <c r="G138" s="519"/>
      <c r="H138" s="519"/>
    </row>
    <row r="139" spans="1:8" x14ac:dyDescent="0.25">
      <c r="A139" s="519"/>
      <c r="B139" s="519"/>
      <c r="C139" s="519"/>
      <c r="D139" s="519"/>
      <c r="E139" s="519"/>
      <c r="F139" s="519"/>
      <c r="G139" s="519"/>
      <c r="H139" s="519"/>
    </row>
    <row r="140" spans="1:8" x14ac:dyDescent="0.25">
      <c r="A140" s="519"/>
      <c r="B140" s="519"/>
      <c r="C140" s="519"/>
      <c r="D140" s="519"/>
      <c r="E140" s="519"/>
      <c r="F140" s="519"/>
      <c r="G140" s="519"/>
      <c r="H140" s="519"/>
    </row>
    <row r="141" spans="1:8" x14ac:dyDescent="0.25">
      <c r="A141" s="519"/>
      <c r="B141" s="519"/>
      <c r="C141" s="519"/>
      <c r="D141" s="519"/>
      <c r="E141" s="519"/>
      <c r="F141" s="519"/>
      <c r="G141" s="519"/>
      <c r="H141" s="519"/>
    </row>
    <row r="142" spans="1:8" x14ac:dyDescent="0.25">
      <c r="A142" s="519"/>
      <c r="B142" s="519"/>
      <c r="C142" s="519"/>
      <c r="D142" s="519"/>
      <c r="E142" s="519"/>
      <c r="F142" s="519"/>
      <c r="G142" s="519"/>
      <c r="H142" s="519"/>
    </row>
    <row r="143" spans="1:8" x14ac:dyDescent="0.25">
      <c r="A143" s="519"/>
      <c r="B143" s="519"/>
      <c r="C143" s="519"/>
      <c r="D143" s="519"/>
      <c r="E143" s="519"/>
      <c r="F143" s="519"/>
      <c r="G143" s="519"/>
      <c r="H143" s="519"/>
    </row>
    <row r="144" spans="1:8" x14ac:dyDescent="0.25">
      <c r="A144" s="519"/>
      <c r="B144" s="519"/>
      <c r="C144" s="519"/>
      <c r="D144" s="519"/>
      <c r="E144" s="519"/>
      <c r="F144" s="519"/>
      <c r="G144" s="519"/>
      <c r="H144" s="519"/>
    </row>
    <row r="145" spans="1:8" x14ac:dyDescent="0.25">
      <c r="A145" s="519"/>
      <c r="B145" s="519"/>
      <c r="C145" s="519"/>
      <c r="D145" s="519"/>
      <c r="E145" s="519"/>
      <c r="F145" s="519"/>
      <c r="G145" s="519"/>
      <c r="H145" s="519"/>
    </row>
    <row r="146" spans="1:8" x14ac:dyDescent="0.25">
      <c r="A146" s="519"/>
      <c r="B146" s="519"/>
      <c r="C146" s="519"/>
      <c r="D146" s="519"/>
      <c r="E146" s="519"/>
      <c r="F146" s="519"/>
      <c r="G146" s="519"/>
      <c r="H146" s="519"/>
    </row>
    <row r="147" spans="1:8" x14ac:dyDescent="0.25">
      <c r="A147" s="519"/>
      <c r="B147" s="519"/>
      <c r="C147" s="519"/>
      <c r="D147" s="519"/>
      <c r="E147" s="519"/>
      <c r="F147" s="519"/>
      <c r="G147" s="519"/>
      <c r="H147" s="519"/>
    </row>
    <row r="148" spans="1:8" x14ac:dyDescent="0.25">
      <c r="A148" s="519"/>
      <c r="B148" s="519"/>
      <c r="C148" s="519"/>
      <c r="D148" s="519"/>
      <c r="E148" s="519"/>
      <c r="F148" s="519"/>
      <c r="G148" s="519"/>
      <c r="H148" s="519"/>
    </row>
    <row r="149" spans="1:8" x14ac:dyDescent="0.25">
      <c r="A149" s="519"/>
      <c r="B149" s="519"/>
      <c r="C149" s="519"/>
      <c r="D149" s="519"/>
      <c r="E149" s="519"/>
      <c r="F149" s="519"/>
      <c r="G149" s="519"/>
      <c r="H149" s="519"/>
    </row>
  </sheetData>
  <sheetProtection password="C980" sheet="1" objects="1" scenarios="1"/>
  <mergeCells count="13">
    <mergeCell ref="A23:A39"/>
    <mergeCell ref="A40:A56"/>
    <mergeCell ref="A57:A73"/>
    <mergeCell ref="H3:H4"/>
    <mergeCell ref="A6:A22"/>
    <mergeCell ref="A2:H2"/>
    <mergeCell ref="A1:H1"/>
    <mergeCell ref="A3:A4"/>
    <mergeCell ref="B3:B4"/>
    <mergeCell ref="C3:D3"/>
    <mergeCell ref="E3:E4"/>
    <mergeCell ref="F3:F4"/>
    <mergeCell ref="G3:G4"/>
  </mergeCells>
  <hyperlinks>
    <hyperlink ref="J1" location="'Spis treści'!A1" display="Spis treści"/>
  </hyperlinks>
  <pageMargins left="0.7" right="0.7" top="0.75" bottom="0.75" header="0.3" footer="0.3"/>
  <pageSetup paperSize="9" orientation="portrait" horizontalDpi="90" verticalDpi="9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showGridLines="0" workbookViewId="0">
      <selection activeCell="N34" sqref="N34"/>
    </sheetView>
  </sheetViews>
  <sheetFormatPr defaultRowHeight="10.5" x14ac:dyDescent="0.25"/>
  <cols>
    <col min="1" max="1" width="8.7265625" style="519"/>
    <col min="2" max="2" width="22.6328125" style="519" customWidth="1"/>
    <col min="3" max="3" width="8.6328125" style="519" customWidth="1"/>
    <col min="4" max="4" width="7.7265625" style="519" customWidth="1"/>
    <col min="5" max="5" width="13.453125" style="519" customWidth="1"/>
    <col min="6" max="6" width="14.54296875" style="519" customWidth="1"/>
    <col min="7" max="7" width="11.7265625" style="519" customWidth="1"/>
    <col min="8" max="8" width="15.7265625" style="519" customWidth="1"/>
    <col min="9" max="11" width="8.7265625" style="519"/>
    <col min="12" max="12" width="6.1796875" style="519" customWidth="1"/>
    <col min="13" max="16384" width="8.7265625" style="519"/>
  </cols>
  <sheetData>
    <row r="1" spans="1:12" x14ac:dyDescent="0.25">
      <c r="A1" s="815" t="s">
        <v>950</v>
      </c>
      <c r="B1" s="815"/>
      <c r="C1" s="815"/>
      <c r="D1" s="815"/>
      <c r="E1" s="815"/>
      <c r="F1" s="815"/>
      <c r="G1" s="815"/>
      <c r="H1" s="815"/>
      <c r="I1" s="517"/>
      <c r="J1" s="574" t="s">
        <v>655</v>
      </c>
      <c r="K1" s="517"/>
      <c r="L1" s="517"/>
    </row>
    <row r="2" spans="1:12" ht="11" thickBot="1" x14ac:dyDescent="0.3">
      <c r="A2" s="841" t="s">
        <v>95</v>
      </c>
      <c r="B2" s="841"/>
      <c r="C2" s="841"/>
      <c r="D2" s="841"/>
      <c r="E2" s="841"/>
      <c r="F2" s="841"/>
      <c r="G2" s="841"/>
      <c r="H2" s="841"/>
    </row>
    <row r="3" spans="1:12" ht="19.5" customHeight="1" thickBot="1" x14ac:dyDescent="0.3">
      <c r="A3" s="842" t="s">
        <v>596</v>
      </c>
      <c r="B3" s="843" t="s">
        <v>536</v>
      </c>
      <c r="C3" s="845" t="s">
        <v>948</v>
      </c>
      <c r="D3" s="847" t="s">
        <v>941</v>
      </c>
      <c r="E3" s="847"/>
      <c r="F3" s="845" t="s">
        <v>942</v>
      </c>
      <c r="G3" s="845" t="s">
        <v>954</v>
      </c>
      <c r="H3" s="851" t="s">
        <v>944</v>
      </c>
    </row>
    <row r="4" spans="1:12" ht="50.5" customHeight="1" thickBot="1" x14ac:dyDescent="0.3">
      <c r="A4" s="804"/>
      <c r="B4" s="844"/>
      <c r="C4" s="846"/>
      <c r="D4" s="167"/>
      <c r="E4" s="167" t="s">
        <v>945</v>
      </c>
      <c r="F4" s="846"/>
      <c r="G4" s="846"/>
      <c r="H4" s="852"/>
    </row>
    <row r="5" spans="1:12" ht="11" thickBot="1" x14ac:dyDescent="0.3">
      <c r="A5" s="566" t="s">
        <v>0</v>
      </c>
      <c r="B5" s="566" t="s">
        <v>1</v>
      </c>
      <c r="C5" s="566" t="s">
        <v>2</v>
      </c>
      <c r="D5" s="608" t="s">
        <v>3</v>
      </c>
      <c r="E5" s="608" t="s">
        <v>4</v>
      </c>
      <c r="F5" s="608" t="s">
        <v>23</v>
      </c>
      <c r="G5" s="608" t="s">
        <v>22</v>
      </c>
      <c r="H5" s="608" t="s">
        <v>24</v>
      </c>
    </row>
    <row r="6" spans="1:12" ht="11" thickBot="1" x14ac:dyDescent="0.3">
      <c r="A6" s="853" t="s">
        <v>744</v>
      </c>
      <c r="B6" s="68" t="s">
        <v>982</v>
      </c>
      <c r="C6" s="604" t="s">
        <v>983</v>
      </c>
      <c r="D6" s="570">
        <v>3</v>
      </c>
      <c r="E6" s="55">
        <v>0</v>
      </c>
      <c r="F6" s="571">
        <v>0</v>
      </c>
      <c r="G6" s="571">
        <v>3.3989999999999999E-2</v>
      </c>
      <c r="H6" s="571">
        <v>0</v>
      </c>
    </row>
    <row r="7" spans="1:12" ht="11" thickBot="1" x14ac:dyDescent="0.3">
      <c r="A7" s="854"/>
      <c r="B7" s="68" t="s">
        <v>984</v>
      </c>
      <c r="C7" s="604" t="s">
        <v>985</v>
      </c>
      <c r="D7" s="570">
        <v>6</v>
      </c>
      <c r="E7" s="55">
        <v>0</v>
      </c>
      <c r="F7" s="571">
        <v>0</v>
      </c>
      <c r="G7" s="571">
        <v>4.5319999999999999E-2</v>
      </c>
      <c r="H7" s="571">
        <v>0</v>
      </c>
    </row>
    <row r="8" spans="1:12" ht="11" thickBot="1" x14ac:dyDescent="0.3">
      <c r="A8" s="854"/>
      <c r="B8" s="68" t="s">
        <v>986</v>
      </c>
      <c r="C8" s="604" t="s">
        <v>987</v>
      </c>
      <c r="D8" s="570">
        <v>40</v>
      </c>
      <c r="E8" s="55">
        <v>0</v>
      </c>
      <c r="F8" s="571">
        <v>0</v>
      </c>
      <c r="G8" s="571">
        <v>5.6649999999999992E-2</v>
      </c>
      <c r="H8" s="571">
        <v>0</v>
      </c>
    </row>
    <row r="9" spans="1:12" ht="11" thickBot="1" x14ac:dyDescent="0.3">
      <c r="A9" s="854"/>
      <c r="B9" s="68" t="s">
        <v>988</v>
      </c>
      <c r="C9" s="604" t="s">
        <v>966</v>
      </c>
      <c r="D9" s="570">
        <v>21</v>
      </c>
      <c r="E9" s="55">
        <v>0</v>
      </c>
      <c r="F9" s="571">
        <v>0</v>
      </c>
      <c r="G9" s="571">
        <v>6.7691760000000004E-2</v>
      </c>
      <c r="H9" s="571">
        <v>0</v>
      </c>
    </row>
    <row r="10" spans="1:12" ht="11" thickBot="1" x14ac:dyDescent="0.3">
      <c r="A10" s="854"/>
      <c r="B10" s="68" t="s">
        <v>989</v>
      </c>
      <c r="C10" s="604" t="s">
        <v>990</v>
      </c>
      <c r="D10" s="570">
        <v>30</v>
      </c>
      <c r="E10" s="55">
        <v>0</v>
      </c>
      <c r="F10" s="571">
        <v>0</v>
      </c>
      <c r="G10" s="571">
        <v>9.7570470000000006E-2</v>
      </c>
      <c r="H10" s="571">
        <v>0</v>
      </c>
    </row>
    <row r="11" spans="1:12" ht="11" thickBot="1" x14ac:dyDescent="0.3">
      <c r="A11" s="854"/>
      <c r="B11" s="68" t="s">
        <v>991</v>
      </c>
      <c r="C11" s="604" t="s">
        <v>992</v>
      </c>
      <c r="D11" s="570">
        <v>210</v>
      </c>
      <c r="E11" s="55">
        <v>0</v>
      </c>
      <c r="F11" s="571">
        <v>0</v>
      </c>
      <c r="G11" s="571">
        <v>0.14014819000000001</v>
      </c>
      <c r="H11" s="571">
        <v>0</v>
      </c>
    </row>
    <row r="12" spans="1:12" ht="11" thickBot="1" x14ac:dyDescent="0.3">
      <c r="A12" s="854"/>
      <c r="B12" s="68" t="s">
        <v>993</v>
      </c>
      <c r="C12" s="604" t="s">
        <v>994</v>
      </c>
      <c r="D12" s="570">
        <v>42</v>
      </c>
      <c r="E12" s="55">
        <v>0</v>
      </c>
      <c r="F12" s="571">
        <v>0</v>
      </c>
      <c r="G12" s="571">
        <v>0.21537281000000003</v>
      </c>
      <c r="H12" s="571">
        <v>0</v>
      </c>
    </row>
    <row r="13" spans="1:12" ht="11" thickBot="1" x14ac:dyDescent="0.3">
      <c r="A13" s="854"/>
      <c r="B13" s="68" t="s">
        <v>995</v>
      </c>
      <c r="C13" s="604" t="s">
        <v>996</v>
      </c>
      <c r="D13" s="570">
        <v>21</v>
      </c>
      <c r="E13" s="55">
        <v>0</v>
      </c>
      <c r="F13" s="571">
        <v>0</v>
      </c>
      <c r="G13" s="571">
        <v>0.31725199999999998</v>
      </c>
      <c r="H13" s="571">
        <v>1.8181818199999997</v>
      </c>
    </row>
    <row r="14" spans="1:12" ht="11" thickBot="1" x14ac:dyDescent="0.3">
      <c r="A14" s="854"/>
      <c r="B14" s="68" t="s">
        <v>997</v>
      </c>
      <c r="C14" s="604" t="s">
        <v>998</v>
      </c>
      <c r="D14" s="570">
        <v>27</v>
      </c>
      <c r="E14" s="55">
        <v>0</v>
      </c>
      <c r="F14" s="571">
        <v>0</v>
      </c>
      <c r="G14" s="571">
        <v>0.45491552000000002</v>
      </c>
      <c r="H14" s="571">
        <v>0</v>
      </c>
    </row>
    <row r="15" spans="1:12" ht="11" thickBot="1" x14ac:dyDescent="0.3">
      <c r="A15" s="854"/>
      <c r="B15" s="68" t="s">
        <v>999</v>
      </c>
      <c r="C15" s="604" t="s">
        <v>1000</v>
      </c>
      <c r="D15" s="570">
        <v>10</v>
      </c>
      <c r="E15" s="55">
        <v>0</v>
      </c>
      <c r="F15" s="571">
        <v>0</v>
      </c>
      <c r="G15" s="571">
        <v>0.78582399999999986</v>
      </c>
      <c r="H15" s="571">
        <v>0</v>
      </c>
    </row>
    <row r="16" spans="1:12" ht="11" thickBot="1" x14ac:dyDescent="0.3">
      <c r="A16" s="854"/>
      <c r="B16" s="68" t="s">
        <v>1001</v>
      </c>
      <c r="C16" s="604" t="s">
        <v>1002</v>
      </c>
      <c r="D16" s="570">
        <v>17</v>
      </c>
      <c r="E16" s="55">
        <v>0</v>
      </c>
      <c r="F16" s="571">
        <v>0</v>
      </c>
      <c r="G16" s="571">
        <v>1.3287715899999999</v>
      </c>
      <c r="H16" s="571">
        <v>0</v>
      </c>
    </row>
    <row r="17" spans="1:8" ht="11" thickBot="1" x14ac:dyDescent="0.3">
      <c r="A17" s="854"/>
      <c r="B17" s="68" t="s">
        <v>1003</v>
      </c>
      <c r="C17" s="604" t="s">
        <v>1004</v>
      </c>
      <c r="D17" s="570">
        <v>15</v>
      </c>
      <c r="E17" s="55">
        <v>0</v>
      </c>
      <c r="F17" s="571">
        <v>0</v>
      </c>
      <c r="G17" s="571">
        <v>2.40665453</v>
      </c>
      <c r="H17" s="571">
        <v>0</v>
      </c>
    </row>
    <row r="18" spans="1:8" ht="11" thickBot="1" x14ac:dyDescent="0.3">
      <c r="A18" s="854"/>
      <c r="B18" s="68" t="s">
        <v>1005</v>
      </c>
      <c r="C18" s="604" t="s">
        <v>967</v>
      </c>
      <c r="D18" s="570">
        <v>12</v>
      </c>
      <c r="E18" s="55">
        <v>1</v>
      </c>
      <c r="F18" s="571">
        <v>8.3333333300000003</v>
      </c>
      <c r="G18" s="571">
        <v>4.3464702500000003</v>
      </c>
      <c r="H18" s="571">
        <v>1.6666666699999999</v>
      </c>
    </row>
    <row r="19" spans="1:8" ht="11" thickBot="1" x14ac:dyDescent="0.3">
      <c r="A19" s="854"/>
      <c r="B19" s="68" t="s">
        <v>1006</v>
      </c>
      <c r="C19" s="604" t="s">
        <v>1007</v>
      </c>
      <c r="D19" s="570">
        <v>14</v>
      </c>
      <c r="E19" s="55">
        <v>0</v>
      </c>
      <c r="F19" s="571">
        <v>0</v>
      </c>
      <c r="G19" s="571">
        <v>8.3487039999999997</v>
      </c>
      <c r="H19" s="571">
        <v>2.5</v>
      </c>
    </row>
    <row r="20" spans="1:8" s="694" customFormat="1" ht="11" thickBot="1" x14ac:dyDescent="0.3">
      <c r="A20" s="854"/>
      <c r="B20" s="567" t="s">
        <v>1008</v>
      </c>
      <c r="C20" s="695" t="s">
        <v>1009</v>
      </c>
      <c r="D20" s="700">
        <v>5</v>
      </c>
      <c r="E20" s="701">
        <v>0</v>
      </c>
      <c r="F20" s="568">
        <v>0</v>
      </c>
      <c r="G20" s="568">
        <v>16.323687</v>
      </c>
      <c r="H20" s="568">
        <v>0</v>
      </c>
    </row>
    <row r="21" spans="1:8" ht="11" thickBot="1" x14ac:dyDescent="0.3">
      <c r="A21" s="855"/>
      <c r="B21" s="585" t="s">
        <v>1010</v>
      </c>
      <c r="C21" s="605" t="s">
        <v>1011</v>
      </c>
      <c r="D21" s="577">
        <v>1</v>
      </c>
      <c r="E21" s="578">
        <v>0</v>
      </c>
      <c r="F21" s="579">
        <v>0</v>
      </c>
      <c r="G21" s="579">
        <v>28.951899999999998</v>
      </c>
      <c r="H21" s="579">
        <v>0</v>
      </c>
    </row>
    <row r="22" spans="1:8" ht="10.5" customHeight="1" thickBot="1" x14ac:dyDescent="0.3">
      <c r="A22" s="817" t="s">
        <v>753</v>
      </c>
      <c r="B22" s="586" t="s">
        <v>991</v>
      </c>
      <c r="C22" s="606" t="s">
        <v>992</v>
      </c>
      <c r="D22" s="581">
        <v>2</v>
      </c>
      <c r="E22" s="582">
        <v>0</v>
      </c>
      <c r="F22" s="583">
        <v>0</v>
      </c>
      <c r="G22" s="583">
        <v>0.139484</v>
      </c>
      <c r="H22" s="583">
        <v>0</v>
      </c>
    </row>
    <row r="23" spans="1:8" ht="11" thickBot="1" x14ac:dyDescent="0.3">
      <c r="A23" s="818"/>
      <c r="B23" s="68" t="s">
        <v>993</v>
      </c>
      <c r="C23" s="604" t="s">
        <v>994</v>
      </c>
      <c r="D23" s="570">
        <v>31</v>
      </c>
      <c r="E23" s="55">
        <v>0</v>
      </c>
      <c r="F23" s="571">
        <v>0</v>
      </c>
      <c r="G23" s="571">
        <v>0.21452145</v>
      </c>
      <c r="H23" s="571">
        <v>0.95238095000000011</v>
      </c>
    </row>
    <row r="24" spans="1:8" ht="11" thickBot="1" x14ac:dyDescent="0.3">
      <c r="A24" s="818"/>
      <c r="B24" s="68" t="s">
        <v>995</v>
      </c>
      <c r="C24" s="604" t="s">
        <v>996</v>
      </c>
      <c r="D24" s="570">
        <v>127</v>
      </c>
      <c r="E24" s="55">
        <v>0</v>
      </c>
      <c r="F24" s="571">
        <v>0</v>
      </c>
      <c r="G24" s="571">
        <v>0.30923859999999997</v>
      </c>
      <c r="H24" s="571">
        <v>0</v>
      </c>
    </row>
    <row r="25" spans="1:8" ht="11" thickBot="1" x14ac:dyDescent="0.3">
      <c r="A25" s="818"/>
      <c r="B25" s="68" t="s">
        <v>997</v>
      </c>
      <c r="C25" s="604" t="s">
        <v>998</v>
      </c>
      <c r="D25" s="570">
        <v>72</v>
      </c>
      <c r="E25" s="55">
        <v>0</v>
      </c>
      <c r="F25" s="571">
        <v>0</v>
      </c>
      <c r="G25" s="571">
        <v>0.44568858</v>
      </c>
      <c r="H25" s="571">
        <v>0</v>
      </c>
    </row>
    <row r="26" spans="1:8" ht="11" thickBot="1" x14ac:dyDescent="0.3">
      <c r="A26" s="818"/>
      <c r="B26" s="68" t="s">
        <v>999</v>
      </c>
      <c r="C26" s="604" t="s">
        <v>1000</v>
      </c>
      <c r="D26" s="570">
        <v>129</v>
      </c>
      <c r="E26" s="55">
        <v>0</v>
      </c>
      <c r="F26" s="571">
        <v>0</v>
      </c>
      <c r="G26" s="571">
        <v>0.75605023000000005</v>
      </c>
      <c r="H26" s="571">
        <v>0</v>
      </c>
    </row>
    <row r="27" spans="1:8" ht="11" thickBot="1" x14ac:dyDescent="0.3">
      <c r="A27" s="818"/>
      <c r="B27" s="68" t="s">
        <v>1001</v>
      </c>
      <c r="C27" s="604" t="s">
        <v>1002</v>
      </c>
      <c r="D27" s="570">
        <v>54</v>
      </c>
      <c r="E27" s="55">
        <v>0</v>
      </c>
      <c r="F27" s="571">
        <v>0</v>
      </c>
      <c r="G27" s="571">
        <v>1.3264509799999999</v>
      </c>
      <c r="H27" s="571">
        <v>0</v>
      </c>
    </row>
    <row r="28" spans="1:8" ht="11" thickBot="1" x14ac:dyDescent="0.3">
      <c r="A28" s="818"/>
      <c r="B28" s="68" t="s">
        <v>1003</v>
      </c>
      <c r="C28" s="604" t="s">
        <v>1004</v>
      </c>
      <c r="D28" s="570">
        <v>10</v>
      </c>
      <c r="E28" s="55">
        <v>0</v>
      </c>
      <c r="F28" s="571">
        <v>0</v>
      </c>
      <c r="G28" s="571">
        <v>2.3433891999999998</v>
      </c>
      <c r="H28" s="571">
        <v>3.6764705900000001</v>
      </c>
    </row>
    <row r="29" spans="1:8" ht="11" thickBot="1" x14ac:dyDescent="0.3">
      <c r="A29" s="818"/>
      <c r="B29" s="68" t="s">
        <v>1005</v>
      </c>
      <c r="C29" s="604" t="s">
        <v>967</v>
      </c>
      <c r="D29" s="570">
        <v>14</v>
      </c>
      <c r="E29" s="55">
        <v>0</v>
      </c>
      <c r="F29" s="571">
        <v>0</v>
      </c>
      <c r="G29" s="571">
        <v>4.3695315700000004</v>
      </c>
      <c r="H29" s="571">
        <v>6.6666666700000006</v>
      </c>
    </row>
    <row r="30" spans="1:8" ht="11" thickBot="1" x14ac:dyDescent="0.3">
      <c r="A30" s="818"/>
      <c r="B30" s="68" t="s">
        <v>1006</v>
      </c>
      <c r="C30" s="604" t="s">
        <v>1007</v>
      </c>
      <c r="D30" s="570">
        <v>4</v>
      </c>
      <c r="E30" s="55">
        <v>0</v>
      </c>
      <c r="F30" s="571">
        <v>0</v>
      </c>
      <c r="G30" s="571">
        <v>8.3840280000000007</v>
      </c>
      <c r="H30" s="571">
        <v>0</v>
      </c>
    </row>
    <row r="31" spans="1:8" ht="11" thickBot="1" x14ac:dyDescent="0.3">
      <c r="A31" s="818"/>
      <c r="B31" s="68" t="s">
        <v>1008</v>
      </c>
      <c r="C31" s="604" t="s">
        <v>1009</v>
      </c>
      <c r="D31" s="570">
        <v>2</v>
      </c>
      <c r="E31" s="55">
        <v>0</v>
      </c>
      <c r="F31" s="571">
        <v>0</v>
      </c>
      <c r="G31" s="571">
        <v>16.323687</v>
      </c>
      <c r="H31" s="571">
        <v>0</v>
      </c>
    </row>
    <row r="32" spans="1:8" ht="11" thickBot="1" x14ac:dyDescent="0.3">
      <c r="A32" s="818"/>
      <c r="B32" s="585" t="s">
        <v>1010</v>
      </c>
      <c r="C32" s="605" t="s">
        <v>1011</v>
      </c>
      <c r="D32" s="577">
        <v>4</v>
      </c>
      <c r="E32" s="578">
        <v>0</v>
      </c>
      <c r="F32" s="579">
        <v>0</v>
      </c>
      <c r="G32" s="579">
        <v>25</v>
      </c>
      <c r="H32" s="579">
        <v>0</v>
      </c>
    </row>
    <row r="33" spans="1:8" ht="10.5" customHeight="1" thickBot="1" x14ac:dyDescent="0.3">
      <c r="A33" s="848" t="s">
        <v>754</v>
      </c>
      <c r="B33" s="586" t="s">
        <v>991</v>
      </c>
      <c r="C33" s="606" t="s">
        <v>992</v>
      </c>
      <c r="D33" s="634">
        <v>430</v>
      </c>
      <c r="E33" s="582">
        <v>0</v>
      </c>
      <c r="F33" s="583">
        <v>0</v>
      </c>
      <c r="G33" s="583">
        <v>0.16800000000000001</v>
      </c>
      <c r="H33" s="583">
        <v>0.23616116000000001</v>
      </c>
    </row>
    <row r="34" spans="1:8" ht="11" thickBot="1" x14ac:dyDescent="0.3">
      <c r="A34" s="849"/>
      <c r="B34" s="68" t="s">
        <v>995</v>
      </c>
      <c r="C34" s="604" t="s">
        <v>996</v>
      </c>
      <c r="D34" s="634">
        <v>1019</v>
      </c>
      <c r="E34" s="55">
        <v>4</v>
      </c>
      <c r="F34" s="571">
        <v>0.39254170999999999</v>
      </c>
      <c r="G34" s="571">
        <v>0.34499999999999997</v>
      </c>
      <c r="H34" s="571">
        <v>0.57718678000000001</v>
      </c>
    </row>
    <row r="35" spans="1:8" ht="11" thickBot="1" x14ac:dyDescent="0.3">
      <c r="A35" s="849"/>
      <c r="B35" s="68" t="s">
        <v>997</v>
      </c>
      <c r="C35" s="604" t="s">
        <v>998</v>
      </c>
      <c r="D35" s="570">
        <v>6</v>
      </c>
      <c r="E35" s="55">
        <v>0</v>
      </c>
      <c r="F35" s="571">
        <v>0</v>
      </c>
      <c r="G35" s="571">
        <v>0.43499999999999994</v>
      </c>
      <c r="H35" s="571">
        <v>0</v>
      </c>
    </row>
    <row r="36" spans="1:8" ht="11" thickBot="1" x14ac:dyDescent="0.3">
      <c r="A36" s="849"/>
      <c r="B36" s="68" t="s">
        <v>999</v>
      </c>
      <c r="C36" s="604" t="s">
        <v>1000</v>
      </c>
      <c r="D36" s="634">
        <v>1357</v>
      </c>
      <c r="E36" s="55">
        <v>11</v>
      </c>
      <c r="F36" s="571">
        <v>0.81061163999999997</v>
      </c>
      <c r="G36" s="571">
        <v>0.58712423999999996</v>
      </c>
      <c r="H36" s="571">
        <v>0.82293766999999995</v>
      </c>
    </row>
    <row r="37" spans="1:8" ht="11" thickBot="1" x14ac:dyDescent="0.3">
      <c r="A37" s="849"/>
      <c r="B37" s="68" t="s">
        <v>1001</v>
      </c>
      <c r="C37" s="604" t="s">
        <v>1002</v>
      </c>
      <c r="D37" s="634">
        <v>1202</v>
      </c>
      <c r="E37" s="55">
        <v>11</v>
      </c>
      <c r="F37" s="571">
        <v>0.91514143000000003</v>
      </c>
      <c r="G37" s="571">
        <v>1.2200373600000001</v>
      </c>
      <c r="H37" s="571">
        <v>1.11638583</v>
      </c>
    </row>
    <row r="38" spans="1:8" ht="11" thickBot="1" x14ac:dyDescent="0.3">
      <c r="A38" s="849"/>
      <c r="B38" s="68" t="s">
        <v>1003</v>
      </c>
      <c r="C38" s="604" t="s">
        <v>1004</v>
      </c>
      <c r="D38" s="634">
        <v>1032</v>
      </c>
      <c r="E38" s="55">
        <v>23</v>
      </c>
      <c r="F38" s="571">
        <v>2.2286821699999999</v>
      </c>
      <c r="G38" s="571">
        <v>2.05977896</v>
      </c>
      <c r="H38" s="571">
        <v>2.1644424999999998</v>
      </c>
    </row>
    <row r="39" spans="1:8" ht="11" thickBot="1" x14ac:dyDescent="0.3">
      <c r="A39" s="849"/>
      <c r="B39" s="68" t="s">
        <v>1005</v>
      </c>
      <c r="C39" s="604" t="s">
        <v>967</v>
      </c>
      <c r="D39" s="634">
        <v>953</v>
      </c>
      <c r="E39" s="55">
        <v>19</v>
      </c>
      <c r="F39" s="571">
        <v>1.99370409</v>
      </c>
      <c r="G39" s="571">
        <v>4.0911286499999999</v>
      </c>
      <c r="H39" s="571">
        <v>2.68800522</v>
      </c>
    </row>
    <row r="40" spans="1:8" ht="11" thickBot="1" x14ac:dyDescent="0.3">
      <c r="A40" s="849"/>
      <c r="B40" s="68" t="s">
        <v>1006</v>
      </c>
      <c r="C40" s="604" t="s">
        <v>1007</v>
      </c>
      <c r="D40" s="634">
        <v>226</v>
      </c>
      <c r="E40" s="55">
        <v>19</v>
      </c>
      <c r="F40" s="571">
        <v>8.40707965</v>
      </c>
      <c r="G40" s="571">
        <v>8.4893747800000003</v>
      </c>
      <c r="H40" s="571">
        <v>6.0986024800000003</v>
      </c>
    </row>
    <row r="41" spans="1:8" ht="11" thickBot="1" x14ac:dyDescent="0.3">
      <c r="A41" s="849"/>
      <c r="B41" s="68" t="s">
        <v>1008</v>
      </c>
      <c r="C41" s="604" t="s">
        <v>1009</v>
      </c>
      <c r="D41" s="570">
        <v>115</v>
      </c>
      <c r="E41" s="55">
        <v>14</v>
      </c>
      <c r="F41" s="571">
        <v>12.17391304</v>
      </c>
      <c r="G41" s="571">
        <v>14.2128918</v>
      </c>
      <c r="H41" s="571">
        <v>12.76274804</v>
      </c>
    </row>
    <row r="42" spans="1:8" ht="11" thickBot="1" x14ac:dyDescent="0.3">
      <c r="A42" s="849"/>
      <c r="B42" s="68" t="s">
        <v>1010</v>
      </c>
      <c r="C42" s="604" t="s">
        <v>1011</v>
      </c>
      <c r="D42" s="570">
        <v>31</v>
      </c>
      <c r="E42" s="55">
        <v>7</v>
      </c>
      <c r="F42" s="571">
        <v>22.58064516</v>
      </c>
      <c r="G42" s="571">
        <v>25.90244839</v>
      </c>
      <c r="H42" s="571">
        <v>14.76612903</v>
      </c>
    </row>
    <row r="43" spans="1:8" ht="11" thickBot="1" x14ac:dyDescent="0.3">
      <c r="A43" s="850"/>
      <c r="B43" s="585" t="s">
        <v>1012</v>
      </c>
      <c r="C43" s="605" t="s">
        <v>968</v>
      </c>
      <c r="D43" s="577">
        <v>21</v>
      </c>
      <c r="E43" s="578">
        <v>2</v>
      </c>
      <c r="F43" s="579">
        <v>9.5238095200000004</v>
      </c>
      <c r="G43" s="579">
        <v>37.122438099999997</v>
      </c>
      <c r="H43" s="579">
        <v>10.51456583</v>
      </c>
    </row>
    <row r="44" spans="1:8" ht="10.5" customHeight="1" thickBot="1" x14ac:dyDescent="0.3">
      <c r="A44" s="848" t="s">
        <v>755</v>
      </c>
      <c r="B44" s="586" t="s">
        <v>986</v>
      </c>
      <c r="C44" s="606" t="s">
        <v>987</v>
      </c>
      <c r="D44" s="581">
        <v>1</v>
      </c>
      <c r="E44" s="582">
        <v>0</v>
      </c>
      <c r="F44" s="583">
        <v>0</v>
      </c>
      <c r="G44" s="583">
        <v>5.6649999999999992E-2</v>
      </c>
      <c r="H44" s="583">
        <v>0</v>
      </c>
    </row>
    <row r="45" spans="1:8" ht="11" thickBot="1" x14ac:dyDescent="0.3">
      <c r="A45" s="849"/>
      <c r="B45" s="68" t="s">
        <v>988</v>
      </c>
      <c r="C45" s="604" t="s">
        <v>966</v>
      </c>
      <c r="D45" s="570">
        <v>2</v>
      </c>
      <c r="E45" s="55">
        <v>0</v>
      </c>
      <c r="F45" s="571">
        <v>0</v>
      </c>
      <c r="G45" s="571">
        <v>6.5179000000000001E-2</v>
      </c>
      <c r="H45" s="571">
        <v>0</v>
      </c>
    </row>
    <row r="46" spans="1:8" ht="11" thickBot="1" x14ac:dyDescent="0.3">
      <c r="A46" s="849"/>
      <c r="B46" s="68" t="s">
        <v>989</v>
      </c>
      <c r="C46" s="604" t="s">
        <v>990</v>
      </c>
      <c r="D46" s="570">
        <v>14</v>
      </c>
      <c r="E46" s="55">
        <v>0</v>
      </c>
      <c r="F46" s="571">
        <v>0</v>
      </c>
      <c r="G46" s="571">
        <v>9.5704070000000002E-2</v>
      </c>
      <c r="H46" s="571">
        <v>0</v>
      </c>
    </row>
    <row r="47" spans="1:8" ht="11" thickBot="1" x14ac:dyDescent="0.3">
      <c r="A47" s="849"/>
      <c r="B47" s="68" t="s">
        <v>991</v>
      </c>
      <c r="C47" s="604" t="s">
        <v>992</v>
      </c>
      <c r="D47" s="570">
        <v>257</v>
      </c>
      <c r="E47" s="55">
        <v>0</v>
      </c>
      <c r="F47" s="571">
        <v>0</v>
      </c>
      <c r="G47" s="571">
        <v>0.16569723</v>
      </c>
      <c r="H47" s="571">
        <v>9.5693780000000006E-2</v>
      </c>
    </row>
    <row r="48" spans="1:8" ht="11" thickBot="1" x14ac:dyDescent="0.3">
      <c r="A48" s="849"/>
      <c r="B48" s="68" t="s">
        <v>993</v>
      </c>
      <c r="C48" s="604" t="s">
        <v>994</v>
      </c>
      <c r="D48" s="570">
        <v>76</v>
      </c>
      <c r="E48" s="55">
        <v>0</v>
      </c>
      <c r="F48" s="571">
        <v>0</v>
      </c>
      <c r="G48" s="571">
        <v>0.22340420999999999</v>
      </c>
      <c r="H48" s="571">
        <v>0.24096386000000003</v>
      </c>
    </row>
    <row r="49" spans="1:8" ht="11" thickBot="1" x14ac:dyDescent="0.3">
      <c r="A49" s="849"/>
      <c r="B49" s="68" t="s">
        <v>995</v>
      </c>
      <c r="C49" s="604" t="s">
        <v>996</v>
      </c>
      <c r="D49" s="570">
        <v>486</v>
      </c>
      <c r="E49" s="55">
        <v>0</v>
      </c>
      <c r="F49" s="571">
        <v>0</v>
      </c>
      <c r="G49" s="571">
        <v>0.34324725</v>
      </c>
      <c r="H49" s="571">
        <v>0.14952657</v>
      </c>
    </row>
    <row r="50" spans="1:8" ht="11" thickBot="1" x14ac:dyDescent="0.3">
      <c r="A50" s="849"/>
      <c r="B50" s="68" t="s">
        <v>997</v>
      </c>
      <c r="C50" s="604" t="s">
        <v>998</v>
      </c>
      <c r="D50" s="570">
        <v>152</v>
      </c>
      <c r="E50" s="55">
        <v>2</v>
      </c>
      <c r="F50" s="571">
        <v>1.3157894699999999</v>
      </c>
      <c r="G50" s="571">
        <v>0.45857741000000002</v>
      </c>
      <c r="H50" s="571">
        <v>0.48787700000000001</v>
      </c>
    </row>
    <row r="51" spans="1:8" ht="11" thickBot="1" x14ac:dyDescent="0.3">
      <c r="A51" s="849"/>
      <c r="B51" s="68" t="s">
        <v>999</v>
      </c>
      <c r="C51" s="604" t="s">
        <v>1000</v>
      </c>
      <c r="D51" s="570">
        <v>764</v>
      </c>
      <c r="E51" s="55">
        <v>2</v>
      </c>
      <c r="F51" s="571">
        <v>0.26178010000000002</v>
      </c>
      <c r="G51" s="571">
        <v>0.61348740999999996</v>
      </c>
      <c r="H51" s="571">
        <v>0.44514883999999999</v>
      </c>
    </row>
    <row r="52" spans="1:8" ht="11" thickBot="1" x14ac:dyDescent="0.3">
      <c r="A52" s="849"/>
      <c r="B52" s="68" t="s">
        <v>1001</v>
      </c>
      <c r="C52" s="604" t="s">
        <v>1002</v>
      </c>
      <c r="D52" s="570">
        <v>732</v>
      </c>
      <c r="E52" s="55">
        <v>7</v>
      </c>
      <c r="F52" s="571">
        <v>0.95628415</v>
      </c>
      <c r="G52" s="571">
        <v>1.2474156999999999</v>
      </c>
      <c r="H52" s="571">
        <v>0.62792937000000004</v>
      </c>
    </row>
    <row r="53" spans="1:8" ht="11" thickBot="1" x14ac:dyDescent="0.3">
      <c r="A53" s="849"/>
      <c r="B53" s="68" t="s">
        <v>1003</v>
      </c>
      <c r="C53" s="604" t="s">
        <v>1004</v>
      </c>
      <c r="D53" s="570">
        <v>499</v>
      </c>
      <c r="E53" s="55">
        <v>2</v>
      </c>
      <c r="F53" s="571">
        <v>0.40080159999999998</v>
      </c>
      <c r="G53" s="571">
        <v>2.1217643900000001</v>
      </c>
      <c r="H53" s="571">
        <v>0.75128373000000004</v>
      </c>
    </row>
    <row r="54" spans="1:8" ht="11" thickBot="1" x14ac:dyDescent="0.3">
      <c r="A54" s="849"/>
      <c r="B54" s="68" t="s">
        <v>1005</v>
      </c>
      <c r="C54" s="604" t="s">
        <v>967</v>
      </c>
      <c r="D54" s="634">
        <v>660</v>
      </c>
      <c r="E54" s="55">
        <v>7</v>
      </c>
      <c r="F54" s="571">
        <v>1.06060606</v>
      </c>
      <c r="G54" s="571">
        <v>4.2775898999999997</v>
      </c>
      <c r="H54" s="571">
        <v>1.38183206</v>
      </c>
    </row>
    <row r="55" spans="1:8" ht="11" thickBot="1" x14ac:dyDescent="0.3">
      <c r="A55" s="849"/>
      <c r="B55" s="68" t="s">
        <v>1006</v>
      </c>
      <c r="C55" s="604" t="s">
        <v>1007</v>
      </c>
      <c r="D55" s="570">
        <v>146</v>
      </c>
      <c r="E55" s="55">
        <v>3</v>
      </c>
      <c r="F55" s="571">
        <v>2.0547945200000002</v>
      </c>
      <c r="G55" s="571">
        <v>8.4937827299999995</v>
      </c>
      <c r="H55" s="571">
        <v>3.0755370200000001</v>
      </c>
    </row>
    <row r="56" spans="1:8" ht="11" thickBot="1" x14ac:dyDescent="0.3">
      <c r="A56" s="849"/>
      <c r="B56" s="68" t="s">
        <v>1008</v>
      </c>
      <c r="C56" s="604" t="s">
        <v>1009</v>
      </c>
      <c r="D56" s="570">
        <v>171</v>
      </c>
      <c r="E56" s="55">
        <v>5</v>
      </c>
      <c r="F56" s="571">
        <v>2.92397661</v>
      </c>
      <c r="G56" s="571">
        <v>14.72448705</v>
      </c>
      <c r="H56" s="571">
        <v>2.6499291500000002</v>
      </c>
    </row>
    <row r="57" spans="1:8" ht="11" thickBot="1" x14ac:dyDescent="0.3">
      <c r="A57" s="849"/>
      <c r="B57" s="68" t="s">
        <v>1010</v>
      </c>
      <c r="C57" s="604" t="s">
        <v>1011</v>
      </c>
      <c r="D57" s="570">
        <v>69</v>
      </c>
      <c r="E57" s="55">
        <v>1</v>
      </c>
      <c r="F57" s="571">
        <v>1.4492753599999999</v>
      </c>
      <c r="G57" s="571">
        <v>26.263286959999999</v>
      </c>
      <c r="H57" s="571">
        <v>4.9328869500000003</v>
      </c>
    </row>
    <row r="58" spans="1:8" ht="11" thickBot="1" x14ac:dyDescent="0.3">
      <c r="A58" s="850"/>
      <c r="B58" s="585" t="s">
        <v>1012</v>
      </c>
      <c r="C58" s="605" t="s">
        <v>968</v>
      </c>
      <c r="D58" s="577">
        <v>48</v>
      </c>
      <c r="E58" s="578">
        <v>6</v>
      </c>
      <c r="F58" s="579">
        <v>12.5</v>
      </c>
      <c r="G58" s="579">
        <v>36.424933330000002</v>
      </c>
      <c r="H58" s="579">
        <v>12.543812400000002</v>
      </c>
    </row>
  </sheetData>
  <sheetProtection password="C980" sheet="1" objects="1" scenarios="1"/>
  <mergeCells count="13">
    <mergeCell ref="A22:A32"/>
    <mergeCell ref="A33:A43"/>
    <mergeCell ref="A44:A58"/>
    <mergeCell ref="H3:H4"/>
    <mergeCell ref="A6:A21"/>
    <mergeCell ref="A2:H2"/>
    <mergeCell ref="A1:H1"/>
    <mergeCell ref="A3:A4"/>
    <mergeCell ref="B3:B4"/>
    <mergeCell ref="C3:C4"/>
    <mergeCell ref="D3:E3"/>
    <mergeCell ref="F3:F4"/>
    <mergeCell ref="G3:G4"/>
  </mergeCells>
  <hyperlinks>
    <hyperlink ref="J1" location="'Spis treści'!A1" display="Spis treści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zoomScaleNormal="100" zoomScalePageLayoutView="90" workbookViewId="0">
      <selection activeCell="J32" sqref="J32"/>
    </sheetView>
  </sheetViews>
  <sheetFormatPr defaultColWidth="9.1796875" defaultRowHeight="10.5" x14ac:dyDescent="0.25"/>
  <cols>
    <col min="1" max="1" width="5.1796875" style="215" customWidth="1"/>
    <col min="2" max="2" width="57.26953125" style="213" customWidth="1"/>
    <col min="3" max="8" width="11.453125" style="213" customWidth="1"/>
    <col min="9" max="9" width="10.08984375" style="213" customWidth="1"/>
    <col min="10" max="10" width="12.453125" style="213" customWidth="1"/>
    <col min="11" max="16384" width="9.1796875" style="213"/>
  </cols>
  <sheetData>
    <row r="1" spans="1:12" x14ac:dyDescent="0.25">
      <c r="A1" s="754" t="s">
        <v>714</v>
      </c>
      <c r="B1" s="754"/>
      <c r="C1" s="754"/>
      <c r="D1" s="754"/>
      <c r="E1" s="754"/>
      <c r="F1" s="754"/>
      <c r="G1" s="754"/>
      <c r="H1" s="754"/>
      <c r="I1" s="754"/>
      <c r="J1" s="754"/>
      <c r="L1" s="261" t="s">
        <v>655</v>
      </c>
    </row>
    <row r="2" spans="1:12" ht="11" thickBot="1" x14ac:dyDescent="0.3">
      <c r="A2" s="216"/>
      <c r="B2" s="214"/>
      <c r="C2" s="170" t="s">
        <v>0</v>
      </c>
      <c r="D2" s="170" t="s">
        <v>1</v>
      </c>
      <c r="E2" s="170" t="s">
        <v>2</v>
      </c>
      <c r="F2" s="170" t="s">
        <v>3</v>
      </c>
      <c r="G2" s="170" t="s">
        <v>4</v>
      </c>
      <c r="H2" s="170" t="s">
        <v>23</v>
      </c>
      <c r="I2" s="170" t="s">
        <v>22</v>
      </c>
      <c r="J2" s="170" t="s">
        <v>24</v>
      </c>
    </row>
    <row r="3" spans="1:12" ht="63.5" thickBot="1" x14ac:dyDescent="0.3">
      <c r="A3" s="217"/>
      <c r="B3" s="217"/>
      <c r="C3" s="283" t="s">
        <v>715</v>
      </c>
      <c r="D3" s="283" t="s">
        <v>716</v>
      </c>
      <c r="E3" s="283" t="s">
        <v>717</v>
      </c>
      <c r="F3" s="283" t="s">
        <v>734</v>
      </c>
      <c r="G3" s="283" t="s">
        <v>718</v>
      </c>
      <c r="H3" s="283" t="s">
        <v>719</v>
      </c>
      <c r="I3" s="283" t="s">
        <v>720</v>
      </c>
      <c r="J3" s="283" t="s">
        <v>721</v>
      </c>
    </row>
    <row r="4" spans="1:12" ht="11" thickBot="1" x14ac:dyDescent="0.3">
      <c r="A4" s="218" t="s">
        <v>52</v>
      </c>
      <c r="B4" s="219" t="s">
        <v>722</v>
      </c>
      <c r="C4" s="386">
        <v>0</v>
      </c>
      <c r="D4" s="386">
        <v>0</v>
      </c>
      <c r="E4" s="405"/>
      <c r="F4" s="387">
        <v>1.4</v>
      </c>
      <c r="G4" s="387">
        <v>0</v>
      </c>
      <c r="H4" s="388">
        <v>0</v>
      </c>
      <c r="I4" s="388">
        <v>0</v>
      </c>
      <c r="J4" s="388">
        <v>0</v>
      </c>
    </row>
    <row r="5" spans="1:12" ht="21.5" thickBot="1" x14ac:dyDescent="0.3">
      <c r="A5" s="218" t="s">
        <v>53</v>
      </c>
      <c r="B5" s="219" t="s">
        <v>723</v>
      </c>
      <c r="C5" s="388">
        <v>0</v>
      </c>
      <c r="D5" s="388">
        <v>0</v>
      </c>
      <c r="E5" s="405"/>
      <c r="F5" s="389">
        <v>1.4</v>
      </c>
      <c r="G5" s="389">
        <v>0</v>
      </c>
      <c r="H5" s="388">
        <v>0</v>
      </c>
      <c r="I5" s="388">
        <v>0</v>
      </c>
      <c r="J5" s="388">
        <v>0</v>
      </c>
    </row>
    <row r="6" spans="1:12" ht="11" thickBot="1" x14ac:dyDescent="0.3">
      <c r="A6" s="218">
        <v>1</v>
      </c>
      <c r="B6" s="219" t="s">
        <v>724</v>
      </c>
      <c r="C6" s="388">
        <v>465.5</v>
      </c>
      <c r="D6" s="388">
        <v>498.6</v>
      </c>
      <c r="E6" s="405"/>
      <c r="F6" s="389">
        <v>1.4</v>
      </c>
      <c r="G6" s="389">
        <v>1349.7</v>
      </c>
      <c r="H6" s="388">
        <v>1349.7</v>
      </c>
      <c r="I6" s="388">
        <v>1349.7</v>
      </c>
      <c r="J6" s="388">
        <v>677.3</v>
      </c>
    </row>
    <row r="7" spans="1:12" ht="11" thickBot="1" x14ac:dyDescent="0.3">
      <c r="A7" s="218">
        <v>2</v>
      </c>
      <c r="B7" s="220" t="s">
        <v>725</v>
      </c>
      <c r="C7" s="405"/>
      <c r="D7" s="405"/>
      <c r="E7" s="388">
        <v>0</v>
      </c>
      <c r="F7" s="388">
        <v>0</v>
      </c>
      <c r="G7" s="388">
        <v>0</v>
      </c>
      <c r="H7" s="388">
        <v>0</v>
      </c>
      <c r="I7" s="388">
        <v>0</v>
      </c>
      <c r="J7" s="388">
        <v>0</v>
      </c>
    </row>
    <row r="8" spans="1:12" ht="11" thickBot="1" x14ac:dyDescent="0.3">
      <c r="A8" s="218" t="s">
        <v>687</v>
      </c>
      <c r="B8" s="221" t="s">
        <v>726</v>
      </c>
      <c r="C8" s="405"/>
      <c r="D8" s="405"/>
      <c r="E8" s="388">
        <v>0</v>
      </c>
      <c r="F8" s="405"/>
      <c r="G8" s="388">
        <v>0</v>
      </c>
      <c r="H8" s="388">
        <v>0</v>
      </c>
      <c r="I8" s="388">
        <v>0</v>
      </c>
      <c r="J8" s="388">
        <v>0</v>
      </c>
    </row>
    <row r="9" spans="1:12" ht="21.5" thickBot="1" x14ac:dyDescent="0.3">
      <c r="A9" s="218" t="s">
        <v>727</v>
      </c>
      <c r="B9" s="221" t="s">
        <v>728</v>
      </c>
      <c r="C9" s="405"/>
      <c r="D9" s="405"/>
      <c r="E9" s="388">
        <v>0</v>
      </c>
      <c r="F9" s="405"/>
      <c r="G9" s="388">
        <v>0</v>
      </c>
      <c r="H9" s="388">
        <v>0</v>
      </c>
      <c r="I9" s="388">
        <v>0</v>
      </c>
      <c r="J9" s="388">
        <v>0</v>
      </c>
    </row>
    <row r="10" spans="1:12" ht="21.5" thickBot="1" x14ac:dyDescent="0.3">
      <c r="A10" s="218" t="s">
        <v>729</v>
      </c>
      <c r="B10" s="221" t="s">
        <v>730</v>
      </c>
      <c r="C10" s="405"/>
      <c r="D10" s="405"/>
      <c r="E10" s="388">
        <v>0</v>
      </c>
      <c r="F10" s="405"/>
      <c r="G10" s="388">
        <v>0</v>
      </c>
      <c r="H10" s="388">
        <v>0</v>
      </c>
      <c r="I10" s="388">
        <v>0</v>
      </c>
      <c r="J10" s="388">
        <v>0</v>
      </c>
    </row>
    <row r="11" spans="1:12" ht="21.5" thickBot="1" x14ac:dyDescent="0.3">
      <c r="A11" s="218">
        <v>3</v>
      </c>
      <c r="B11" s="220" t="s">
        <v>731</v>
      </c>
      <c r="C11" s="405"/>
      <c r="D11" s="405"/>
      <c r="E11" s="405"/>
      <c r="F11" s="405"/>
      <c r="G11" s="390">
        <v>0</v>
      </c>
      <c r="H11" s="388">
        <v>0</v>
      </c>
      <c r="I11" s="388">
        <v>0</v>
      </c>
      <c r="J11" s="388">
        <v>0</v>
      </c>
    </row>
    <row r="12" spans="1:12" ht="21.5" thickBot="1" x14ac:dyDescent="0.3">
      <c r="A12" s="218">
        <v>4</v>
      </c>
      <c r="B12" s="220" t="s">
        <v>732</v>
      </c>
      <c r="C12" s="405"/>
      <c r="D12" s="405"/>
      <c r="E12" s="405"/>
      <c r="F12" s="405"/>
      <c r="G12" s="390">
        <v>197</v>
      </c>
      <c r="H12" s="388">
        <v>197</v>
      </c>
      <c r="I12" s="388">
        <v>197</v>
      </c>
      <c r="J12" s="388">
        <v>21.6</v>
      </c>
    </row>
    <row r="13" spans="1:12" ht="11" thickBot="1" x14ac:dyDescent="0.3">
      <c r="A13" s="218">
        <v>5</v>
      </c>
      <c r="B13" s="220" t="s">
        <v>733</v>
      </c>
      <c r="C13" s="405"/>
      <c r="D13" s="405"/>
      <c r="E13" s="405"/>
      <c r="F13" s="405"/>
      <c r="G13" s="390">
        <v>0</v>
      </c>
      <c r="H13" s="388">
        <v>0</v>
      </c>
      <c r="I13" s="388">
        <v>0</v>
      </c>
      <c r="J13" s="388">
        <v>0</v>
      </c>
    </row>
    <row r="14" spans="1:12" ht="11" thickBot="1" x14ac:dyDescent="0.3">
      <c r="A14" s="670">
        <v>6</v>
      </c>
      <c r="B14" s="671" t="s">
        <v>127</v>
      </c>
      <c r="C14" s="406"/>
      <c r="D14" s="406"/>
      <c r="E14" s="406"/>
      <c r="F14" s="406"/>
      <c r="G14" s="672">
        <v>1546.7</v>
      </c>
      <c r="H14" s="672">
        <v>1546.7</v>
      </c>
      <c r="I14" s="672">
        <v>1546.7</v>
      </c>
      <c r="J14" s="672">
        <v>698.9</v>
      </c>
    </row>
    <row r="15" spans="1:12" x14ac:dyDescent="0.25">
      <c r="G15" s="391"/>
      <c r="H15" s="391"/>
      <c r="I15" s="391"/>
      <c r="J15" s="391"/>
    </row>
  </sheetData>
  <sheetProtection password="C980" sheet="1" objects="1" scenarios="1"/>
  <mergeCells count="1">
    <mergeCell ref="A1:J1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zoomScaleNormal="100" zoomScaleSheetLayoutView="90" workbookViewId="0">
      <selection activeCell="J31" sqref="J31"/>
    </sheetView>
  </sheetViews>
  <sheetFormatPr defaultRowHeight="10.5" x14ac:dyDescent="0.25"/>
  <cols>
    <col min="1" max="1" width="4.54296875" style="222" customWidth="1"/>
    <col min="2" max="2" width="47.453125" style="222" customWidth="1"/>
    <col min="3" max="4" width="17.6328125" style="222" customWidth="1"/>
    <col min="5" max="16384" width="8.7265625" style="222"/>
  </cols>
  <sheetData>
    <row r="1" spans="1:6" ht="13.5" customHeight="1" x14ac:dyDescent="0.25">
      <c r="A1" s="764" t="s">
        <v>742</v>
      </c>
      <c r="B1" s="764"/>
      <c r="C1" s="764"/>
      <c r="D1" s="764"/>
      <c r="F1" s="261" t="s">
        <v>655</v>
      </c>
    </row>
    <row r="2" spans="1:6" ht="11" thickBot="1" x14ac:dyDescent="0.3">
      <c r="B2" s="223"/>
      <c r="C2" s="170" t="s">
        <v>0</v>
      </c>
      <c r="D2" s="170" t="s">
        <v>1</v>
      </c>
    </row>
    <row r="3" spans="1:6" ht="21.5" thickBot="1" x14ac:dyDescent="0.3">
      <c r="B3" s="225"/>
      <c r="C3" s="226" t="s">
        <v>720</v>
      </c>
      <c r="D3" s="226" t="s">
        <v>721</v>
      </c>
    </row>
    <row r="4" spans="1:6" ht="15" customHeight="1" thickBot="1" x14ac:dyDescent="0.3">
      <c r="A4" s="227">
        <v>1</v>
      </c>
      <c r="B4" s="228" t="s">
        <v>736</v>
      </c>
      <c r="C4" s="229">
        <v>0</v>
      </c>
      <c r="D4" s="229">
        <v>0</v>
      </c>
    </row>
    <row r="5" spans="1:6" ht="14.5" customHeight="1" thickBot="1" x14ac:dyDescent="0.3">
      <c r="A5" s="227">
        <v>2</v>
      </c>
      <c r="B5" s="228" t="s">
        <v>737</v>
      </c>
      <c r="C5" s="230"/>
      <c r="D5" s="229"/>
    </row>
    <row r="6" spans="1:6" ht="14" customHeight="1" thickBot="1" x14ac:dyDescent="0.3">
      <c r="A6" s="227">
        <v>3</v>
      </c>
      <c r="B6" s="228" t="s">
        <v>738</v>
      </c>
      <c r="C6" s="230"/>
      <c r="D6" s="229"/>
    </row>
    <row r="7" spans="1:6" ht="15" customHeight="1" thickBot="1" x14ac:dyDescent="0.3">
      <c r="A7" s="227">
        <v>4</v>
      </c>
      <c r="B7" s="228" t="s">
        <v>739</v>
      </c>
      <c r="C7" s="229">
        <v>542.1</v>
      </c>
      <c r="D7" s="229">
        <v>92.8</v>
      </c>
    </row>
    <row r="8" spans="1:6" ht="21.5" thickBot="1" x14ac:dyDescent="0.3">
      <c r="A8" s="227" t="s">
        <v>735</v>
      </c>
      <c r="B8" s="228" t="s">
        <v>740</v>
      </c>
      <c r="C8" s="229">
        <v>0</v>
      </c>
      <c r="D8" s="229">
        <v>0</v>
      </c>
    </row>
    <row r="9" spans="1:6" ht="21.5" thickBot="1" x14ac:dyDescent="0.3">
      <c r="A9" s="673">
        <v>5</v>
      </c>
      <c r="B9" s="674" t="s">
        <v>741</v>
      </c>
      <c r="C9" s="675">
        <v>542.1</v>
      </c>
      <c r="D9" s="675">
        <v>92.8</v>
      </c>
    </row>
    <row r="10" spans="1:6" x14ac:dyDescent="0.25">
      <c r="B10" s="231"/>
    </row>
    <row r="11" spans="1:6" x14ac:dyDescent="0.25">
      <c r="B11" s="231"/>
      <c r="C11" s="232"/>
      <c r="D11" s="232"/>
    </row>
    <row r="15" spans="1:6" x14ac:dyDescent="0.25">
      <c r="C15" s="224"/>
    </row>
  </sheetData>
  <sheetProtection password="C980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9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Normal="100" workbookViewId="0">
      <selection activeCell="L31" sqref="L31"/>
    </sheetView>
  </sheetViews>
  <sheetFormatPr defaultColWidth="8.81640625" defaultRowHeight="10.5" x14ac:dyDescent="0.25"/>
  <cols>
    <col min="1" max="1" width="7.54296875" style="253" customWidth="1"/>
    <col min="2" max="2" width="14.54296875" style="253" customWidth="1"/>
    <col min="3" max="3" width="9.36328125" style="253" customWidth="1"/>
    <col min="4" max="4" width="13.453125" style="253" customWidth="1"/>
    <col min="5" max="5" width="8.81640625" style="253" customWidth="1"/>
    <col min="6" max="7" width="13.453125" style="253" customWidth="1"/>
    <col min="8" max="8" width="12.54296875" style="253" customWidth="1"/>
    <col min="9" max="9" width="13.453125" style="253" customWidth="1"/>
    <col min="10" max="11" width="8.81640625" style="234"/>
    <col min="12" max="12" width="11.1796875" style="234" customWidth="1"/>
    <col min="13" max="16384" width="8.81640625" style="234"/>
  </cols>
  <sheetData>
    <row r="1" spans="1:12" ht="13.5" customHeight="1" x14ac:dyDescent="0.25">
      <c r="A1" s="233"/>
      <c r="B1" s="233"/>
      <c r="C1" s="233"/>
      <c r="D1" s="233"/>
      <c r="E1" s="233"/>
      <c r="F1" s="233"/>
      <c r="G1" s="233"/>
      <c r="H1" s="233"/>
      <c r="I1" s="233"/>
      <c r="K1" s="261" t="s">
        <v>655</v>
      </c>
    </row>
    <row r="2" spans="1:12" ht="11" thickBot="1" x14ac:dyDescent="0.3">
      <c r="A2" s="235"/>
      <c r="B2" s="236"/>
      <c r="C2" s="257" t="s">
        <v>0</v>
      </c>
      <c r="D2" s="257" t="s">
        <v>1</v>
      </c>
      <c r="E2" s="257" t="s">
        <v>2</v>
      </c>
      <c r="F2" s="257" t="s">
        <v>3</v>
      </c>
      <c r="G2" s="257" t="s">
        <v>4</v>
      </c>
      <c r="H2" s="257" t="s">
        <v>23</v>
      </c>
      <c r="I2" s="257" t="s">
        <v>22</v>
      </c>
    </row>
    <row r="3" spans="1:12" ht="45.65" customHeight="1" thickBot="1" x14ac:dyDescent="0.3">
      <c r="A3" s="237"/>
      <c r="B3" s="730" t="s">
        <v>743</v>
      </c>
      <c r="C3" s="238" t="s">
        <v>720</v>
      </c>
      <c r="D3" s="238" t="s">
        <v>540</v>
      </c>
      <c r="E3" s="238" t="s">
        <v>541</v>
      </c>
      <c r="F3" s="238" t="s">
        <v>542</v>
      </c>
      <c r="G3" s="238" t="s">
        <v>543</v>
      </c>
      <c r="H3" s="238" t="s">
        <v>721</v>
      </c>
      <c r="I3" s="238" t="s">
        <v>545</v>
      </c>
    </row>
    <row r="4" spans="1:12" ht="14" customHeight="1" thickBot="1" x14ac:dyDescent="0.3">
      <c r="A4" s="857" t="s">
        <v>744</v>
      </c>
      <c r="B4" s="635" t="s">
        <v>745</v>
      </c>
      <c r="C4" s="239">
        <v>717.9</v>
      </c>
      <c r="D4" s="523">
        <v>7.4899999999999994E-2</v>
      </c>
      <c r="E4" s="587">
        <v>31</v>
      </c>
      <c r="F4" s="523">
        <v>33.802100000000003</v>
      </c>
      <c r="G4" s="720">
        <v>1</v>
      </c>
      <c r="H4" s="241">
        <v>110.7</v>
      </c>
      <c r="I4" s="240">
        <v>0.15426999999999999</v>
      </c>
    </row>
    <row r="5" spans="1:12" ht="14" customHeight="1" thickBot="1" x14ac:dyDescent="0.3">
      <c r="A5" s="858"/>
      <c r="B5" s="635" t="s">
        <v>746</v>
      </c>
      <c r="C5" s="239">
        <v>119</v>
      </c>
      <c r="D5" s="523">
        <v>0.154</v>
      </c>
      <c r="E5" s="587">
        <v>11</v>
      </c>
      <c r="F5" s="523">
        <v>20.861000000000001</v>
      </c>
      <c r="G5" s="720">
        <v>1</v>
      </c>
      <c r="H5" s="241">
        <v>26.8</v>
      </c>
      <c r="I5" s="240">
        <v>0.225606</v>
      </c>
    </row>
    <row r="6" spans="1:12" ht="14" customHeight="1" thickBot="1" x14ac:dyDescent="0.3">
      <c r="A6" s="858"/>
      <c r="B6" s="635" t="s">
        <v>747</v>
      </c>
      <c r="C6" s="239">
        <v>67.400000000000006</v>
      </c>
      <c r="D6" s="523">
        <v>0.3165</v>
      </c>
      <c r="E6" s="587">
        <v>15</v>
      </c>
      <c r="F6" s="523">
        <v>31.298999999999999</v>
      </c>
      <c r="G6" s="720">
        <v>2</v>
      </c>
      <c r="H6" s="241">
        <v>13.3</v>
      </c>
      <c r="I6" s="240">
        <v>0.19673099999999999</v>
      </c>
    </row>
    <row r="7" spans="1:12" ht="14" customHeight="1" thickBot="1" x14ac:dyDescent="0.3">
      <c r="A7" s="858"/>
      <c r="B7" s="635" t="s">
        <v>748</v>
      </c>
      <c r="C7" s="242">
        <v>0</v>
      </c>
      <c r="D7" s="527">
        <v>0</v>
      </c>
      <c r="E7" s="527">
        <v>0</v>
      </c>
      <c r="F7" s="242">
        <v>0</v>
      </c>
      <c r="G7" s="242">
        <v>0</v>
      </c>
      <c r="H7" s="242">
        <v>0</v>
      </c>
      <c r="I7" s="242">
        <v>0</v>
      </c>
    </row>
    <row r="8" spans="1:12" ht="14" customHeight="1" thickBot="1" x14ac:dyDescent="0.3">
      <c r="A8" s="858"/>
      <c r="B8" s="635" t="s">
        <v>749</v>
      </c>
      <c r="C8" s="239">
        <v>4.8</v>
      </c>
      <c r="D8" s="523">
        <v>1.7137</v>
      </c>
      <c r="E8" s="587">
        <v>19</v>
      </c>
      <c r="F8" s="523">
        <v>43.8078</v>
      </c>
      <c r="G8" s="720">
        <v>1</v>
      </c>
      <c r="H8" s="241">
        <v>5.6</v>
      </c>
      <c r="I8" s="240">
        <v>1.148212</v>
      </c>
    </row>
    <row r="9" spans="1:12" ht="14" customHeight="1" thickBot="1" x14ac:dyDescent="0.3">
      <c r="A9" s="858"/>
      <c r="B9" s="635" t="s">
        <v>750</v>
      </c>
      <c r="C9" s="242">
        <v>0</v>
      </c>
      <c r="D9" s="527">
        <v>0</v>
      </c>
      <c r="E9" s="527">
        <v>0</v>
      </c>
      <c r="F9" s="242">
        <v>0</v>
      </c>
      <c r="G9" s="242">
        <v>0</v>
      </c>
      <c r="H9" s="242">
        <v>0</v>
      </c>
      <c r="I9" s="242">
        <v>0</v>
      </c>
    </row>
    <row r="10" spans="1:12" ht="14" customHeight="1" thickBot="1" x14ac:dyDescent="0.3">
      <c r="A10" s="858"/>
      <c r="B10" s="635" t="s">
        <v>751</v>
      </c>
      <c r="C10" s="242">
        <v>0</v>
      </c>
      <c r="D10" s="527">
        <v>0</v>
      </c>
      <c r="E10" s="527">
        <v>0</v>
      </c>
      <c r="F10" s="242">
        <v>0</v>
      </c>
      <c r="G10" s="242">
        <v>0</v>
      </c>
      <c r="H10" s="242">
        <v>0</v>
      </c>
      <c r="I10" s="242">
        <v>0</v>
      </c>
    </row>
    <row r="11" spans="1:12" ht="14" customHeight="1" thickBot="1" x14ac:dyDescent="0.3">
      <c r="A11" s="858"/>
      <c r="B11" s="636" t="s">
        <v>757</v>
      </c>
      <c r="C11" s="242">
        <v>0</v>
      </c>
      <c r="D11" s="527">
        <v>0</v>
      </c>
      <c r="E11" s="527">
        <v>0</v>
      </c>
      <c r="F11" s="242">
        <v>0</v>
      </c>
      <c r="G11" s="242">
        <v>0</v>
      </c>
      <c r="H11" s="242">
        <v>0</v>
      </c>
      <c r="I11" s="242">
        <v>0</v>
      </c>
    </row>
    <row r="12" spans="1:12" ht="14" customHeight="1" thickTop="1" thickBot="1" x14ac:dyDescent="0.3">
      <c r="A12" s="859"/>
      <c r="B12" s="243" t="s">
        <v>752</v>
      </c>
      <c r="C12" s="244">
        <v>909.1</v>
      </c>
      <c r="D12" s="524">
        <v>0.11199999999999999</v>
      </c>
      <c r="E12" s="588">
        <v>76</v>
      </c>
      <c r="F12" s="524">
        <v>31.976100000000002</v>
      </c>
      <c r="G12" s="721">
        <v>1</v>
      </c>
      <c r="H12" s="246">
        <v>156.4</v>
      </c>
      <c r="I12" s="245">
        <v>0.172071</v>
      </c>
      <c r="J12" s="392"/>
      <c r="K12" s="392"/>
      <c r="L12" s="693"/>
    </row>
    <row r="13" spans="1:12" ht="14" customHeight="1" thickTop="1" thickBot="1" x14ac:dyDescent="0.3">
      <c r="A13" s="860" t="s">
        <v>753</v>
      </c>
      <c r="B13" s="637" t="s">
        <v>745</v>
      </c>
      <c r="C13" s="242">
        <v>0</v>
      </c>
      <c r="D13" s="527">
        <v>0</v>
      </c>
      <c r="E13" s="527">
        <v>0</v>
      </c>
      <c r="F13" s="242">
        <v>0</v>
      </c>
      <c r="G13" s="242">
        <v>0</v>
      </c>
      <c r="H13" s="242">
        <v>0</v>
      </c>
      <c r="I13" s="242">
        <v>0</v>
      </c>
    </row>
    <row r="14" spans="1:12" ht="14" customHeight="1" thickBot="1" x14ac:dyDescent="0.3">
      <c r="A14" s="858"/>
      <c r="B14" s="635" t="s">
        <v>746</v>
      </c>
      <c r="C14" s="239">
        <v>2</v>
      </c>
      <c r="D14" s="523">
        <v>0.21250000000000002</v>
      </c>
      <c r="E14" s="587">
        <v>6</v>
      </c>
      <c r="F14" s="523">
        <v>84.082800000000006</v>
      </c>
      <c r="G14" s="720">
        <v>3</v>
      </c>
      <c r="H14" s="241">
        <v>1.9</v>
      </c>
      <c r="I14" s="240">
        <v>0.95317499999999999</v>
      </c>
    </row>
    <row r="15" spans="1:12" ht="14" customHeight="1" thickBot="1" x14ac:dyDescent="0.3">
      <c r="A15" s="858"/>
      <c r="B15" s="635" t="s">
        <v>747</v>
      </c>
      <c r="C15" s="239">
        <v>27.4</v>
      </c>
      <c r="D15" s="523">
        <v>0.41450000000000004</v>
      </c>
      <c r="E15" s="587">
        <v>63</v>
      </c>
      <c r="F15" s="523">
        <v>54.496000000000002</v>
      </c>
      <c r="G15" s="720">
        <v>5</v>
      </c>
      <c r="H15" s="241">
        <v>38</v>
      </c>
      <c r="I15" s="240">
        <v>1.382171</v>
      </c>
    </row>
    <row r="16" spans="1:12" ht="14" customHeight="1" thickBot="1" x14ac:dyDescent="0.3">
      <c r="A16" s="858"/>
      <c r="B16" s="635" t="s">
        <v>748</v>
      </c>
      <c r="C16" s="242">
        <v>0</v>
      </c>
      <c r="D16" s="527">
        <v>0</v>
      </c>
      <c r="E16" s="527">
        <v>0</v>
      </c>
      <c r="F16" s="242">
        <v>0</v>
      </c>
      <c r="G16" s="242">
        <v>0</v>
      </c>
      <c r="H16" s="242">
        <v>0</v>
      </c>
      <c r="I16" s="242">
        <v>0</v>
      </c>
    </row>
    <row r="17" spans="1:12" ht="14" customHeight="1" thickBot="1" x14ac:dyDescent="0.3">
      <c r="A17" s="858"/>
      <c r="B17" s="635" t="s">
        <v>749</v>
      </c>
      <c r="C17" s="239">
        <v>32</v>
      </c>
      <c r="D17" s="523">
        <v>0.78890000000000005</v>
      </c>
      <c r="E17" s="587">
        <v>34</v>
      </c>
      <c r="F17" s="523">
        <v>45.996299999999998</v>
      </c>
      <c r="G17" s="720">
        <v>5</v>
      </c>
      <c r="H17" s="241">
        <v>50.9</v>
      </c>
      <c r="I17" s="240">
        <v>1.594144</v>
      </c>
    </row>
    <row r="18" spans="1:12" ht="14" customHeight="1" thickBot="1" x14ac:dyDescent="0.3">
      <c r="A18" s="858"/>
      <c r="B18" s="635" t="s">
        <v>750</v>
      </c>
      <c r="C18" s="242">
        <v>0</v>
      </c>
      <c r="D18" s="527">
        <v>0</v>
      </c>
      <c r="E18" s="527">
        <v>0</v>
      </c>
      <c r="F18" s="242">
        <v>0</v>
      </c>
      <c r="G18" s="242">
        <v>0</v>
      </c>
      <c r="H18" s="242">
        <v>0</v>
      </c>
      <c r="I18" s="242">
        <v>0</v>
      </c>
    </row>
    <row r="19" spans="1:12" ht="14" customHeight="1" thickBot="1" x14ac:dyDescent="0.3">
      <c r="A19" s="858"/>
      <c r="B19" s="635" t="s">
        <v>751</v>
      </c>
      <c r="C19" s="242">
        <v>0</v>
      </c>
      <c r="D19" s="527">
        <v>0</v>
      </c>
      <c r="E19" s="527">
        <v>0</v>
      </c>
      <c r="F19" s="242">
        <v>0</v>
      </c>
      <c r="G19" s="242">
        <v>0</v>
      </c>
      <c r="H19" s="242">
        <v>0</v>
      </c>
      <c r="I19" s="242">
        <v>0</v>
      </c>
    </row>
    <row r="20" spans="1:12" ht="14" customHeight="1" thickBot="1" x14ac:dyDescent="0.3">
      <c r="A20" s="858"/>
      <c r="B20" s="636" t="s">
        <v>757</v>
      </c>
      <c r="C20" s="242">
        <v>0</v>
      </c>
      <c r="D20" s="527">
        <v>0</v>
      </c>
      <c r="E20" s="527">
        <v>0</v>
      </c>
      <c r="F20" s="242">
        <v>0</v>
      </c>
      <c r="G20" s="242">
        <v>0</v>
      </c>
      <c r="H20" s="242">
        <v>0</v>
      </c>
      <c r="I20" s="242">
        <v>0</v>
      </c>
    </row>
    <row r="21" spans="1:12" ht="14" customHeight="1" thickTop="1" thickBot="1" x14ac:dyDescent="0.3">
      <c r="A21" s="859"/>
      <c r="B21" s="243" t="s">
        <v>752</v>
      </c>
      <c r="C21" s="244">
        <v>61.4</v>
      </c>
      <c r="D21" s="524">
        <v>0.60260000000000002</v>
      </c>
      <c r="E21" s="588">
        <v>103</v>
      </c>
      <c r="F21" s="524">
        <v>51.044900000000005</v>
      </c>
      <c r="G21" s="721">
        <v>5</v>
      </c>
      <c r="H21" s="246">
        <v>90.8</v>
      </c>
      <c r="I21" s="245">
        <v>1.4783599999999999</v>
      </c>
      <c r="J21" s="392"/>
      <c r="K21" s="392"/>
      <c r="L21" s="693"/>
    </row>
    <row r="22" spans="1:12" ht="14" customHeight="1" thickTop="1" thickBot="1" x14ac:dyDescent="0.3">
      <c r="A22" s="860" t="s">
        <v>754</v>
      </c>
      <c r="B22" s="637" t="s">
        <v>745</v>
      </c>
      <c r="C22" s="242">
        <v>0</v>
      </c>
      <c r="D22" s="527">
        <v>0</v>
      </c>
      <c r="E22" s="527">
        <v>0</v>
      </c>
      <c r="F22" s="242">
        <v>0</v>
      </c>
      <c r="G22" s="242">
        <v>0</v>
      </c>
      <c r="H22" s="242">
        <v>0</v>
      </c>
      <c r="I22" s="242">
        <v>0</v>
      </c>
    </row>
    <row r="23" spans="1:12" ht="14" customHeight="1" thickBot="1" x14ac:dyDescent="0.3">
      <c r="A23" s="858"/>
      <c r="B23" s="635" t="s">
        <v>746</v>
      </c>
      <c r="C23" s="239">
        <v>0.6</v>
      </c>
      <c r="D23" s="523">
        <v>0.16800000000000001</v>
      </c>
      <c r="E23" s="587">
        <v>5</v>
      </c>
      <c r="F23" s="710">
        <v>51.3508</v>
      </c>
      <c r="G23" s="720">
        <v>1</v>
      </c>
      <c r="H23" s="241">
        <v>0.1</v>
      </c>
      <c r="I23" s="240">
        <v>0.23431399999999999</v>
      </c>
    </row>
    <row r="24" spans="1:12" ht="14" customHeight="1" thickBot="1" x14ac:dyDescent="0.3">
      <c r="A24" s="858"/>
      <c r="B24" s="635" t="s">
        <v>747</v>
      </c>
      <c r="C24" s="239">
        <v>1.6</v>
      </c>
      <c r="D24" s="523">
        <v>0.34499999999999997</v>
      </c>
      <c r="E24" s="587">
        <v>15</v>
      </c>
      <c r="F24" s="710">
        <v>51.3508</v>
      </c>
      <c r="G24" s="720">
        <v>1</v>
      </c>
      <c r="H24" s="241">
        <v>0.6</v>
      </c>
      <c r="I24" s="240">
        <v>0.395542</v>
      </c>
    </row>
    <row r="25" spans="1:12" ht="14" customHeight="1" thickBot="1" x14ac:dyDescent="0.3">
      <c r="A25" s="858"/>
      <c r="B25" s="635" t="s">
        <v>748</v>
      </c>
      <c r="C25" s="622">
        <v>2.8</v>
      </c>
      <c r="D25" s="526">
        <v>0.58699999999999997</v>
      </c>
      <c r="E25" s="587">
        <v>30</v>
      </c>
      <c r="F25" s="711">
        <v>51.3508</v>
      </c>
      <c r="G25" s="722">
        <v>1</v>
      </c>
      <c r="H25" s="434">
        <v>1.6</v>
      </c>
      <c r="I25" s="397">
        <v>0.56512399999999996</v>
      </c>
    </row>
    <row r="26" spans="1:12" ht="14" customHeight="1" thickBot="1" x14ac:dyDescent="0.3">
      <c r="A26" s="858"/>
      <c r="B26" s="635" t="s">
        <v>749</v>
      </c>
      <c r="C26" s="623">
        <v>3.9999999999999996</v>
      </c>
      <c r="D26" s="523">
        <v>1.2879</v>
      </c>
      <c r="E26" s="587">
        <v>33</v>
      </c>
      <c r="F26" s="710">
        <v>51.3508</v>
      </c>
      <c r="G26" s="720">
        <v>1</v>
      </c>
      <c r="H26" s="239">
        <v>3.1</v>
      </c>
      <c r="I26" s="240">
        <v>0.75474699999999995</v>
      </c>
    </row>
    <row r="27" spans="1:12" ht="14" customHeight="1" thickBot="1" x14ac:dyDescent="0.3">
      <c r="A27" s="858"/>
      <c r="B27" s="635" t="s">
        <v>750</v>
      </c>
      <c r="C27" s="433">
        <v>1.2</v>
      </c>
      <c r="D27" s="526">
        <v>5.0472999999999999</v>
      </c>
      <c r="E27" s="587">
        <v>16</v>
      </c>
      <c r="F27" s="711">
        <v>51.3508</v>
      </c>
      <c r="G27" s="722">
        <v>2</v>
      </c>
      <c r="H27" s="434">
        <v>1.5</v>
      </c>
      <c r="I27" s="397">
        <v>1.244796</v>
      </c>
      <c r="J27" s="625"/>
    </row>
    <row r="28" spans="1:12" ht="14" customHeight="1" thickBot="1" x14ac:dyDescent="0.3">
      <c r="A28" s="858"/>
      <c r="B28" s="635" t="s">
        <v>751</v>
      </c>
      <c r="C28" s="622">
        <v>1.1000000000000001</v>
      </c>
      <c r="D28" s="526">
        <v>26.144000000000002</v>
      </c>
      <c r="E28" s="587">
        <v>1</v>
      </c>
      <c r="F28" s="711">
        <v>51.3508</v>
      </c>
      <c r="G28" s="722">
        <v>1</v>
      </c>
      <c r="H28" s="434">
        <v>2.2000000000000002</v>
      </c>
      <c r="I28" s="397">
        <v>2.0874519999999999</v>
      </c>
      <c r="J28" s="625"/>
    </row>
    <row r="29" spans="1:12" ht="14" customHeight="1" thickBot="1" x14ac:dyDescent="0.3">
      <c r="A29" s="858"/>
      <c r="B29" s="636" t="s">
        <v>757</v>
      </c>
      <c r="C29" s="622">
        <v>0</v>
      </c>
      <c r="D29" s="527">
        <v>0</v>
      </c>
      <c r="E29" s="527">
        <v>0</v>
      </c>
      <c r="F29" s="527">
        <v>0</v>
      </c>
      <c r="G29" s="527">
        <v>0</v>
      </c>
      <c r="H29" s="433">
        <v>0</v>
      </c>
      <c r="I29" s="433">
        <v>0</v>
      </c>
    </row>
    <row r="30" spans="1:12" ht="14" customHeight="1" thickTop="1" thickBot="1" x14ac:dyDescent="0.3">
      <c r="A30" s="859"/>
      <c r="B30" s="243" t="s">
        <v>752</v>
      </c>
      <c r="C30" s="244">
        <v>11.3</v>
      </c>
      <c r="D30" s="524">
        <v>3.6443999999999996</v>
      </c>
      <c r="E30" s="588">
        <v>100</v>
      </c>
      <c r="F30" s="524">
        <v>51.3508</v>
      </c>
      <c r="G30" s="721">
        <v>1</v>
      </c>
      <c r="H30" s="246">
        <v>9.1</v>
      </c>
      <c r="I30" s="245">
        <v>0.80636600000000003</v>
      </c>
      <c r="J30" s="392"/>
      <c r="K30" s="392"/>
      <c r="L30" s="693"/>
    </row>
    <row r="31" spans="1:12" ht="14" customHeight="1" thickTop="1" thickBot="1" x14ac:dyDescent="0.3">
      <c r="A31" s="860" t="s">
        <v>755</v>
      </c>
      <c r="B31" s="637" t="s">
        <v>745</v>
      </c>
      <c r="C31" s="624">
        <v>20.399999999999999</v>
      </c>
      <c r="D31" s="525">
        <v>0.10089999999999999</v>
      </c>
      <c r="E31" s="589">
        <v>1</v>
      </c>
      <c r="F31" s="525">
        <v>58.493600000000001</v>
      </c>
      <c r="G31" s="723">
        <v>2</v>
      </c>
      <c r="H31" s="248">
        <v>7.1</v>
      </c>
      <c r="I31" s="247">
        <v>0.34562799999999999</v>
      </c>
    </row>
    <row r="32" spans="1:12" ht="14" customHeight="1" thickBot="1" x14ac:dyDescent="0.3">
      <c r="A32" s="858"/>
      <c r="B32" s="635" t="s">
        <v>746</v>
      </c>
      <c r="C32" s="623">
        <v>35.6</v>
      </c>
      <c r="D32" s="523">
        <v>0.1996</v>
      </c>
      <c r="E32" s="587">
        <v>15</v>
      </c>
      <c r="F32" s="523">
        <v>57.5306</v>
      </c>
      <c r="G32" s="720">
        <v>1</v>
      </c>
      <c r="H32" s="241">
        <v>15.2</v>
      </c>
      <c r="I32" s="240">
        <v>0.42682900000000001</v>
      </c>
    </row>
    <row r="33" spans="1:12" ht="14" customHeight="1" thickBot="1" x14ac:dyDescent="0.3">
      <c r="A33" s="858"/>
      <c r="B33" s="635" t="s">
        <v>747</v>
      </c>
      <c r="C33" s="623">
        <v>569.4</v>
      </c>
      <c r="D33" s="523">
        <v>0.34710000000000002</v>
      </c>
      <c r="E33" s="587">
        <v>42</v>
      </c>
      <c r="F33" s="523">
        <v>58.110099999999996</v>
      </c>
      <c r="G33" s="720">
        <v>1</v>
      </c>
      <c r="H33" s="241">
        <v>346.6</v>
      </c>
      <c r="I33" s="240">
        <v>0.60873600000000005</v>
      </c>
    </row>
    <row r="34" spans="1:12" ht="14" customHeight="1" thickBot="1" x14ac:dyDescent="0.3">
      <c r="A34" s="858"/>
      <c r="B34" s="635" t="s">
        <v>748</v>
      </c>
      <c r="C34" s="623">
        <v>12.4</v>
      </c>
      <c r="D34" s="523">
        <v>0.58699999999999997</v>
      </c>
      <c r="E34" s="587">
        <v>31</v>
      </c>
      <c r="F34" s="523">
        <v>51.3508</v>
      </c>
      <c r="G34" s="720">
        <v>2</v>
      </c>
      <c r="H34" s="241">
        <v>11.4</v>
      </c>
      <c r="I34" s="240">
        <v>0.91830800000000001</v>
      </c>
    </row>
    <row r="35" spans="1:12" ht="14" customHeight="1" thickBot="1" x14ac:dyDescent="0.3">
      <c r="A35" s="858"/>
      <c r="B35" s="635" t="s">
        <v>749</v>
      </c>
      <c r="C35" s="623">
        <v>28.8</v>
      </c>
      <c r="D35" s="523">
        <v>0.99550000000000005</v>
      </c>
      <c r="E35" s="587">
        <v>52</v>
      </c>
      <c r="F35" s="523">
        <v>56.738999999999997</v>
      </c>
      <c r="G35" s="720">
        <v>1</v>
      </c>
      <c r="H35" s="241">
        <v>30.3</v>
      </c>
      <c r="I35" s="240">
        <v>1.0525690000000001</v>
      </c>
    </row>
    <row r="36" spans="1:12" ht="14" customHeight="1" thickBot="1" x14ac:dyDescent="0.3">
      <c r="A36" s="858"/>
      <c r="B36" s="635" t="s">
        <v>750</v>
      </c>
      <c r="C36" s="623">
        <v>13.7</v>
      </c>
      <c r="D36" s="523">
        <v>3.6778999999999997</v>
      </c>
      <c r="E36" s="587">
        <v>27</v>
      </c>
      <c r="F36" s="523">
        <v>53.371400000000001</v>
      </c>
      <c r="G36" s="720">
        <v>1</v>
      </c>
      <c r="H36" s="241">
        <v>22.6</v>
      </c>
      <c r="I36" s="240">
        <v>1.655556</v>
      </c>
    </row>
    <row r="37" spans="1:12" ht="14" customHeight="1" thickBot="1" x14ac:dyDescent="0.3">
      <c r="A37" s="858"/>
      <c r="B37" s="635" t="s">
        <v>751</v>
      </c>
      <c r="C37" s="623">
        <v>1.4</v>
      </c>
      <c r="D37" s="523">
        <v>26.265899999999998</v>
      </c>
      <c r="E37" s="587">
        <v>4</v>
      </c>
      <c r="F37" s="523">
        <v>51.997300000000003</v>
      </c>
      <c r="G37" s="720">
        <v>1</v>
      </c>
      <c r="H37" s="241">
        <v>4.5</v>
      </c>
      <c r="I37" s="240">
        <v>3.264046</v>
      </c>
    </row>
    <row r="38" spans="1:12" ht="14" customHeight="1" thickBot="1" x14ac:dyDescent="0.3">
      <c r="A38" s="858"/>
      <c r="B38" s="636" t="s">
        <v>757</v>
      </c>
      <c r="C38" s="242">
        <v>0</v>
      </c>
      <c r="D38" s="527">
        <v>0</v>
      </c>
      <c r="E38" s="527">
        <v>0</v>
      </c>
      <c r="F38" s="242">
        <v>0</v>
      </c>
      <c r="G38" s="242">
        <v>0</v>
      </c>
      <c r="H38" s="242">
        <v>0</v>
      </c>
      <c r="I38" s="242">
        <v>0</v>
      </c>
    </row>
    <row r="39" spans="1:12" ht="14" customHeight="1" thickTop="1" thickBot="1" x14ac:dyDescent="0.3">
      <c r="A39" s="861"/>
      <c r="B39" s="249" t="s">
        <v>752</v>
      </c>
      <c r="C39" s="250">
        <v>681.7</v>
      </c>
      <c r="D39" s="528">
        <v>0.4824</v>
      </c>
      <c r="E39" s="590">
        <v>172</v>
      </c>
      <c r="F39" s="528">
        <v>57.803400000000003</v>
      </c>
      <c r="G39" s="724">
        <v>1</v>
      </c>
      <c r="H39" s="252">
        <v>437.7</v>
      </c>
      <c r="I39" s="251">
        <v>0.64200199999999996</v>
      </c>
      <c r="J39" s="392"/>
      <c r="K39" s="392"/>
      <c r="L39" s="693"/>
    </row>
    <row r="40" spans="1:12" ht="14" customHeight="1" thickBot="1" x14ac:dyDescent="0.3">
      <c r="A40" s="856" t="s">
        <v>756</v>
      </c>
      <c r="B40" s="856"/>
      <c r="C40" s="676">
        <v>1663.5</v>
      </c>
      <c r="D40" s="677">
        <v>0.30590000000000001</v>
      </c>
      <c r="E40" s="678">
        <v>451</v>
      </c>
      <c r="F40" s="677">
        <v>43.396000000000001</v>
      </c>
      <c r="G40" s="678">
        <v>1</v>
      </c>
      <c r="H40" s="679">
        <v>694</v>
      </c>
      <c r="I40" s="680">
        <v>0.41719800000000001</v>
      </c>
    </row>
    <row r="41" spans="1:12" ht="11" thickTop="1" x14ac:dyDescent="0.25">
      <c r="C41" s="255"/>
      <c r="D41" s="255"/>
      <c r="E41" s="255"/>
      <c r="F41" s="255"/>
      <c r="G41" s="255"/>
      <c r="H41" s="255"/>
      <c r="I41" s="255"/>
    </row>
    <row r="42" spans="1:12" s="256" customFormat="1" x14ac:dyDescent="0.25">
      <c r="A42" s="254"/>
      <c r="B42" s="254"/>
      <c r="C42" s="255"/>
      <c r="D42" s="255"/>
      <c r="E42" s="255"/>
      <c r="F42" s="255"/>
      <c r="G42" s="255"/>
      <c r="H42" s="255"/>
      <c r="I42" s="255"/>
    </row>
    <row r="43" spans="1:12" x14ac:dyDescent="0.25">
      <c r="C43" s="255"/>
      <c r="E43" s="255"/>
      <c r="H43" s="255"/>
    </row>
    <row r="44" spans="1:12" x14ac:dyDescent="0.25">
      <c r="C44" s="255"/>
      <c r="E44" s="255"/>
      <c r="H44" s="255"/>
    </row>
    <row r="45" spans="1:12" x14ac:dyDescent="0.25">
      <c r="C45" s="255"/>
      <c r="E45" s="255"/>
      <c r="H45" s="255"/>
    </row>
    <row r="46" spans="1:12" x14ac:dyDescent="0.25">
      <c r="C46" s="255"/>
      <c r="E46" s="255"/>
      <c r="H46" s="255"/>
    </row>
  </sheetData>
  <sheetProtection password="C980" sheet="1" objects="1" scenarios="1"/>
  <mergeCells count="5">
    <mergeCell ref="A40:B40"/>
    <mergeCell ref="A4:A12"/>
    <mergeCell ref="A13:A21"/>
    <mergeCell ref="A22:A30"/>
    <mergeCell ref="A31:A39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showGridLines="0" zoomScaleNormal="100" workbookViewId="0">
      <selection activeCell="S25" sqref="S25"/>
    </sheetView>
  </sheetViews>
  <sheetFormatPr defaultColWidth="9.1796875" defaultRowHeight="10.5" x14ac:dyDescent="0.25"/>
  <cols>
    <col min="1" max="1" width="4.26953125" style="299" customWidth="1"/>
    <col min="2" max="2" width="27.54296875" style="186" customWidth="1"/>
    <col min="3" max="3" width="5.7265625" style="186" customWidth="1"/>
    <col min="4" max="4" width="6.08984375" style="186" customWidth="1"/>
    <col min="5" max="6" width="10.54296875" style="186" customWidth="1"/>
    <col min="7" max="7" width="7.08984375" style="186" customWidth="1"/>
    <col min="8" max="9" width="10.54296875" style="186" customWidth="1"/>
    <col min="10" max="10" width="5.90625" style="186" customWidth="1"/>
    <col min="11" max="11" width="5" style="186" customWidth="1"/>
    <col min="12" max="13" width="10.54296875" style="186" customWidth="1"/>
    <col min="14" max="14" width="6.1796875" style="186" customWidth="1"/>
    <col min="15" max="16" width="10.54296875" style="186" customWidth="1"/>
    <col min="17" max="17" width="10.90625" style="186" customWidth="1"/>
    <col min="18" max="18" width="6.26953125" style="186" customWidth="1"/>
    <col min="19" max="19" width="9" style="186" customWidth="1"/>
    <col min="20" max="20" width="16.81640625" style="186" customWidth="1"/>
    <col min="21" max="16384" width="9.1796875" style="186"/>
  </cols>
  <sheetData>
    <row r="1" spans="1:19" s="177" customFormat="1" ht="15" customHeight="1" x14ac:dyDescent="0.25">
      <c r="A1" s="293"/>
      <c r="B1" s="178"/>
      <c r="G1" s="179"/>
      <c r="S1" s="261" t="s">
        <v>655</v>
      </c>
    </row>
    <row r="2" spans="1:19" s="180" customFormat="1" ht="11" thickBot="1" x14ac:dyDescent="0.4">
      <c r="A2" s="294"/>
      <c r="C2" s="313" t="s">
        <v>0</v>
      </c>
      <c r="D2" s="313" t="s">
        <v>1</v>
      </c>
      <c r="E2" s="313" t="s">
        <v>2</v>
      </c>
      <c r="F2" s="313" t="s">
        <v>3</v>
      </c>
      <c r="G2" s="313" t="s">
        <v>4</v>
      </c>
      <c r="H2" s="313" t="s">
        <v>23</v>
      </c>
      <c r="I2" s="313" t="s">
        <v>22</v>
      </c>
      <c r="J2" s="313" t="s">
        <v>24</v>
      </c>
      <c r="K2" s="313" t="s">
        <v>25</v>
      </c>
      <c r="L2" s="313" t="s">
        <v>26</v>
      </c>
      <c r="M2" s="313" t="s">
        <v>27</v>
      </c>
      <c r="N2" s="313" t="s">
        <v>28</v>
      </c>
      <c r="O2" s="313" t="s">
        <v>29</v>
      </c>
      <c r="P2" s="313" t="s">
        <v>72</v>
      </c>
      <c r="Q2" s="313" t="s">
        <v>73</v>
      </c>
    </row>
    <row r="3" spans="1:19" s="178" customFormat="1" ht="21.5" customHeight="1" thickBot="1" x14ac:dyDescent="0.3">
      <c r="A3" s="295"/>
      <c r="C3" s="864" t="s">
        <v>486</v>
      </c>
      <c r="D3" s="865"/>
      <c r="E3" s="865"/>
      <c r="F3" s="865"/>
      <c r="G3" s="865"/>
      <c r="H3" s="865"/>
      <c r="I3" s="865"/>
      <c r="J3" s="864" t="s">
        <v>656</v>
      </c>
      <c r="K3" s="865"/>
      <c r="L3" s="865"/>
      <c r="M3" s="865"/>
      <c r="N3" s="865"/>
      <c r="O3" s="865"/>
      <c r="P3" s="865"/>
      <c r="Q3" s="325" t="s">
        <v>657</v>
      </c>
    </row>
    <row r="4" spans="1:19" s="183" customFormat="1" ht="11" thickBot="1" x14ac:dyDescent="0.4">
      <c r="A4" s="296"/>
      <c r="C4" s="326"/>
      <c r="D4" s="864" t="s">
        <v>658</v>
      </c>
      <c r="E4" s="865"/>
      <c r="F4" s="865"/>
      <c r="G4" s="865" t="s">
        <v>659</v>
      </c>
      <c r="H4" s="865"/>
      <c r="I4" s="866"/>
      <c r="J4" s="326"/>
      <c r="K4" s="864" t="s">
        <v>658</v>
      </c>
      <c r="L4" s="865"/>
      <c r="M4" s="865"/>
      <c r="N4" s="865" t="s">
        <v>659</v>
      </c>
      <c r="O4" s="865"/>
      <c r="P4" s="865"/>
      <c r="Q4" s="862" t="s">
        <v>660</v>
      </c>
    </row>
    <row r="5" spans="1:19" s="183" customFormat="1" ht="130.5" customHeight="1" thickBot="1" x14ac:dyDescent="0.4">
      <c r="A5" s="296"/>
      <c r="C5" s="326"/>
      <c r="D5" s="180"/>
      <c r="E5" s="288" t="s">
        <v>661</v>
      </c>
      <c r="F5" s="288" t="s">
        <v>662</v>
      </c>
      <c r="G5" s="287"/>
      <c r="H5" s="288" t="s">
        <v>661</v>
      </c>
      <c r="I5" s="288" t="s">
        <v>663</v>
      </c>
      <c r="J5" s="329"/>
      <c r="K5" s="287"/>
      <c r="L5" s="288" t="s">
        <v>661</v>
      </c>
      <c r="M5" s="288" t="s">
        <v>662</v>
      </c>
      <c r="N5" s="287"/>
      <c r="O5" s="288" t="s">
        <v>661</v>
      </c>
      <c r="P5" s="288" t="s">
        <v>663</v>
      </c>
      <c r="Q5" s="863"/>
    </row>
    <row r="6" spans="1:19" s="177" customFormat="1" ht="11" thickBot="1" x14ac:dyDescent="0.3">
      <c r="A6" s="297">
        <v>1</v>
      </c>
      <c r="B6" s="184" t="s">
        <v>664</v>
      </c>
      <c r="C6" s="327">
        <v>2.7</v>
      </c>
      <c r="D6" s="185">
        <v>0</v>
      </c>
      <c r="E6" s="185">
        <v>0</v>
      </c>
      <c r="F6" s="185">
        <v>0</v>
      </c>
      <c r="G6" s="185">
        <v>2.7</v>
      </c>
      <c r="H6" s="185">
        <v>2.7</v>
      </c>
      <c r="I6" s="185">
        <v>0</v>
      </c>
      <c r="J6" s="327">
        <v>-1.4</v>
      </c>
      <c r="K6" s="185">
        <v>0</v>
      </c>
      <c r="L6" s="185">
        <v>0</v>
      </c>
      <c r="M6" s="185">
        <v>0</v>
      </c>
      <c r="N6" s="185">
        <v>-1.4</v>
      </c>
      <c r="O6" s="185">
        <v>-1.4</v>
      </c>
      <c r="P6" s="185">
        <v>0</v>
      </c>
      <c r="Q6" s="330">
        <v>2.5</v>
      </c>
    </row>
    <row r="7" spans="1:19" s="177" customFormat="1" ht="11" thickBot="1" x14ac:dyDescent="0.3">
      <c r="A7" s="297">
        <v>2</v>
      </c>
      <c r="B7" s="184" t="s">
        <v>665</v>
      </c>
      <c r="C7" s="327">
        <v>2.7</v>
      </c>
      <c r="D7" s="185">
        <v>0</v>
      </c>
      <c r="E7" s="185">
        <v>0</v>
      </c>
      <c r="F7" s="185">
        <v>0</v>
      </c>
      <c r="G7" s="185">
        <v>2.7</v>
      </c>
      <c r="H7" s="185">
        <v>2.7</v>
      </c>
      <c r="I7" s="185">
        <v>0</v>
      </c>
      <c r="J7" s="327">
        <v>-1.4</v>
      </c>
      <c r="K7" s="185">
        <v>0</v>
      </c>
      <c r="L7" s="185">
        <v>0</v>
      </c>
      <c r="M7" s="185">
        <v>0</v>
      </c>
      <c r="N7" s="185">
        <v>-1.4</v>
      </c>
      <c r="O7" s="185">
        <v>-1.4</v>
      </c>
      <c r="P7" s="185">
        <v>0</v>
      </c>
      <c r="Q7" s="330">
        <v>2.5</v>
      </c>
    </row>
    <row r="8" spans="1:19" s="177" customFormat="1" ht="21.5" thickBot="1" x14ac:dyDescent="0.3">
      <c r="A8" s="298">
        <v>3</v>
      </c>
      <c r="B8" s="184" t="s">
        <v>666</v>
      </c>
      <c r="C8" s="327">
        <v>0</v>
      </c>
      <c r="D8" s="185">
        <v>0</v>
      </c>
      <c r="E8" s="185">
        <v>0</v>
      </c>
      <c r="F8" s="185">
        <v>0</v>
      </c>
      <c r="G8" s="185">
        <v>0</v>
      </c>
      <c r="H8" s="185">
        <v>0</v>
      </c>
      <c r="I8" s="185">
        <v>0</v>
      </c>
      <c r="J8" s="327">
        <v>0</v>
      </c>
      <c r="K8" s="185">
        <v>0</v>
      </c>
      <c r="L8" s="185">
        <v>0</v>
      </c>
      <c r="M8" s="185">
        <v>0</v>
      </c>
      <c r="N8" s="185">
        <v>0</v>
      </c>
      <c r="O8" s="185">
        <v>0</v>
      </c>
      <c r="P8" s="185">
        <v>0</v>
      </c>
      <c r="Q8" s="330">
        <v>0</v>
      </c>
    </row>
    <row r="9" spans="1:19" s="177" customFormat="1" ht="11" thickBot="1" x14ac:dyDescent="0.3">
      <c r="A9" s="297">
        <v>4</v>
      </c>
      <c r="B9" s="184" t="s">
        <v>667</v>
      </c>
      <c r="C9" s="327">
        <v>0</v>
      </c>
      <c r="D9" s="185">
        <v>0</v>
      </c>
      <c r="E9" s="185">
        <v>0</v>
      </c>
      <c r="F9" s="185">
        <v>0</v>
      </c>
      <c r="G9" s="185">
        <v>0</v>
      </c>
      <c r="H9" s="185">
        <v>0</v>
      </c>
      <c r="I9" s="185">
        <v>0</v>
      </c>
      <c r="J9" s="327">
        <v>0</v>
      </c>
      <c r="K9" s="185">
        <v>0</v>
      </c>
      <c r="L9" s="185">
        <v>0</v>
      </c>
      <c r="M9" s="185">
        <v>0</v>
      </c>
      <c r="N9" s="185">
        <v>0</v>
      </c>
      <c r="O9" s="185">
        <v>0</v>
      </c>
      <c r="P9" s="185">
        <v>0</v>
      </c>
      <c r="Q9" s="330">
        <v>0</v>
      </c>
    </row>
    <row r="10" spans="1:19" s="177" customFormat="1" ht="11" thickBot="1" x14ac:dyDescent="0.3">
      <c r="A10" s="298">
        <v>5</v>
      </c>
      <c r="B10" s="184" t="s">
        <v>668</v>
      </c>
      <c r="C10" s="327">
        <v>0</v>
      </c>
      <c r="D10" s="185">
        <v>0</v>
      </c>
      <c r="E10" s="185">
        <v>0</v>
      </c>
      <c r="F10" s="185">
        <v>0</v>
      </c>
      <c r="G10" s="185">
        <v>0</v>
      </c>
      <c r="H10" s="185">
        <v>0</v>
      </c>
      <c r="I10" s="185">
        <v>0</v>
      </c>
      <c r="J10" s="327">
        <v>0</v>
      </c>
      <c r="K10" s="185">
        <v>0</v>
      </c>
      <c r="L10" s="185">
        <v>0</v>
      </c>
      <c r="M10" s="185">
        <v>0</v>
      </c>
      <c r="N10" s="185">
        <v>0</v>
      </c>
      <c r="O10" s="185">
        <v>0</v>
      </c>
      <c r="P10" s="185">
        <v>0</v>
      </c>
      <c r="Q10" s="330">
        <v>0</v>
      </c>
    </row>
    <row r="11" spans="1:19" s="177" customFormat="1" ht="21.5" thickBot="1" x14ac:dyDescent="0.3">
      <c r="A11" s="298">
        <v>6</v>
      </c>
      <c r="B11" s="184" t="s">
        <v>669</v>
      </c>
      <c r="C11" s="328">
        <v>0</v>
      </c>
      <c r="D11" s="185">
        <v>0</v>
      </c>
      <c r="E11" s="185">
        <v>0</v>
      </c>
      <c r="F11" s="185">
        <v>0</v>
      </c>
      <c r="G11" s="185">
        <v>0</v>
      </c>
      <c r="H11" s="185">
        <v>0</v>
      </c>
      <c r="I11" s="185">
        <v>0</v>
      </c>
      <c r="J11" s="328">
        <v>0</v>
      </c>
      <c r="K11" s="185">
        <v>0</v>
      </c>
      <c r="L11" s="185">
        <v>0</v>
      </c>
      <c r="M11" s="185">
        <v>0</v>
      </c>
      <c r="N11" s="185">
        <v>0</v>
      </c>
      <c r="O11" s="185">
        <v>0</v>
      </c>
      <c r="P11" s="185">
        <v>0</v>
      </c>
      <c r="Q11" s="331">
        <v>0</v>
      </c>
    </row>
  </sheetData>
  <sheetProtection password="C980" sheet="1" objects="1" scenarios="1"/>
  <mergeCells count="7">
    <mergeCell ref="Q4:Q5"/>
    <mergeCell ref="C3:I3"/>
    <mergeCell ref="J3:P3"/>
    <mergeCell ref="D4:F4"/>
    <mergeCell ref="G4:I4"/>
    <mergeCell ref="K4:M4"/>
    <mergeCell ref="N4:P4"/>
  </mergeCells>
  <hyperlinks>
    <hyperlink ref="S1" location="'Spis treści'!A1" display="Spis treści"/>
  </hyperlinks>
  <pageMargins left="0.7" right="0.7" top="0.75" bottom="0.75" header="0.3" footer="0.3"/>
  <pageSetup paperSize="9" orientation="portrait" horizontalDpi="90" verticalDpi="9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zoomScaleNormal="100" workbookViewId="0">
      <selection activeCell="M25" sqref="M25"/>
    </sheetView>
  </sheetViews>
  <sheetFormatPr defaultColWidth="9.1796875" defaultRowHeight="10.5" x14ac:dyDescent="0.25"/>
  <cols>
    <col min="1" max="1" width="4.26953125" style="299" customWidth="1"/>
    <col min="2" max="2" width="44" style="186" customWidth="1"/>
    <col min="3" max="3" width="10.6328125" style="186" customWidth="1"/>
    <col min="4" max="11" width="9.36328125" style="186" customWidth="1"/>
    <col min="12" max="16384" width="9.1796875" style="186"/>
  </cols>
  <sheetData>
    <row r="1" spans="1:13" ht="16" customHeight="1" x14ac:dyDescent="0.25">
      <c r="A1" s="293"/>
      <c r="B1" s="178"/>
      <c r="C1" s="177"/>
      <c r="D1" s="177"/>
      <c r="E1" s="177"/>
      <c r="F1" s="177"/>
      <c r="G1" s="179"/>
      <c r="H1" s="177"/>
      <c r="I1" s="177"/>
      <c r="J1" s="177"/>
      <c r="K1" s="177"/>
      <c r="L1" s="177"/>
      <c r="M1" s="261" t="s">
        <v>655</v>
      </c>
    </row>
    <row r="2" spans="1:13" ht="11" thickBot="1" x14ac:dyDescent="0.3">
      <c r="A2" s="300"/>
      <c r="B2" s="187"/>
      <c r="C2" s="181" t="s">
        <v>0</v>
      </c>
      <c r="D2" s="181" t="s">
        <v>1</v>
      </c>
      <c r="E2" s="181" t="s">
        <v>2</v>
      </c>
      <c r="F2" s="181" t="s">
        <v>3</v>
      </c>
      <c r="G2" s="181" t="s">
        <v>4</v>
      </c>
      <c r="H2" s="181" t="s">
        <v>23</v>
      </c>
      <c r="I2" s="181" t="s">
        <v>22</v>
      </c>
      <c r="J2" s="181" t="s">
        <v>24</v>
      </c>
      <c r="K2" s="181" t="s">
        <v>25</v>
      </c>
      <c r="L2" s="187"/>
      <c r="M2" s="187"/>
    </row>
    <row r="3" spans="1:13" ht="11" thickBot="1" x14ac:dyDescent="0.3">
      <c r="A3" s="300"/>
      <c r="B3" s="188"/>
      <c r="C3" s="867" t="s">
        <v>541</v>
      </c>
      <c r="D3" s="870" t="s">
        <v>486</v>
      </c>
      <c r="E3" s="870"/>
      <c r="F3" s="870"/>
      <c r="G3" s="870"/>
      <c r="H3" s="870"/>
      <c r="I3" s="870"/>
      <c r="J3" s="870"/>
      <c r="K3" s="870"/>
      <c r="L3" s="188"/>
      <c r="M3" s="188"/>
    </row>
    <row r="4" spans="1:13" ht="11" thickBot="1" x14ac:dyDescent="0.3">
      <c r="A4" s="300"/>
      <c r="B4" s="188"/>
      <c r="C4" s="868"/>
      <c r="D4" s="187"/>
      <c r="E4" s="871" t="s">
        <v>670</v>
      </c>
      <c r="F4" s="871" t="s">
        <v>671</v>
      </c>
      <c r="G4" s="873" t="s">
        <v>672</v>
      </c>
      <c r="H4" s="873"/>
      <c r="I4" s="873"/>
      <c r="J4" s="873"/>
      <c r="K4" s="873"/>
      <c r="L4" s="188"/>
      <c r="M4" s="188"/>
    </row>
    <row r="5" spans="1:13" ht="21.5" thickBot="1" x14ac:dyDescent="0.3">
      <c r="A5" s="300"/>
      <c r="B5" s="187"/>
      <c r="C5" s="869"/>
      <c r="D5" s="187"/>
      <c r="E5" s="872"/>
      <c r="F5" s="872"/>
      <c r="G5" s="182" t="s">
        <v>673</v>
      </c>
      <c r="H5" s="182" t="s">
        <v>674</v>
      </c>
      <c r="I5" s="182" t="s">
        <v>675</v>
      </c>
      <c r="J5" s="182" t="s">
        <v>676</v>
      </c>
      <c r="K5" s="182" t="s">
        <v>677</v>
      </c>
      <c r="L5" s="187"/>
      <c r="M5" s="187"/>
    </row>
    <row r="6" spans="1:13" ht="11" thickBot="1" x14ac:dyDescent="0.3">
      <c r="A6" s="297">
        <v>1</v>
      </c>
      <c r="B6" s="184" t="s">
        <v>678</v>
      </c>
      <c r="C6" s="189">
        <v>44797</v>
      </c>
      <c r="D6" s="185">
        <v>5081.6000000000004</v>
      </c>
      <c r="E6" s="190"/>
      <c r="F6" s="190"/>
      <c r="G6" s="190"/>
      <c r="H6" s="190"/>
      <c r="I6" s="190"/>
      <c r="J6" s="190"/>
      <c r="K6" s="190"/>
      <c r="L6" s="177"/>
      <c r="M6" s="177"/>
    </row>
    <row r="7" spans="1:13" ht="11" thickBot="1" x14ac:dyDescent="0.3">
      <c r="A7" s="297">
        <v>2</v>
      </c>
      <c r="B7" s="184" t="s">
        <v>679</v>
      </c>
      <c r="C7" s="189">
        <v>44012</v>
      </c>
      <c r="D7" s="185">
        <v>4966.2</v>
      </c>
      <c r="E7" s="185">
        <v>290.3</v>
      </c>
      <c r="F7" s="185">
        <v>4963.5</v>
      </c>
      <c r="G7" s="185">
        <v>2.7</v>
      </c>
      <c r="H7" s="185">
        <v>0</v>
      </c>
      <c r="I7" s="185">
        <v>0</v>
      </c>
      <c r="J7" s="185">
        <v>0</v>
      </c>
      <c r="K7" s="185">
        <v>0</v>
      </c>
      <c r="L7" s="726"/>
      <c r="M7" s="177"/>
    </row>
    <row r="8" spans="1:13" ht="11" thickBot="1" x14ac:dyDescent="0.3">
      <c r="A8" s="297">
        <v>3</v>
      </c>
      <c r="B8" s="184" t="s">
        <v>665</v>
      </c>
      <c r="C8" s="190"/>
      <c r="D8" s="185">
        <v>2768.4</v>
      </c>
      <c r="E8" s="185">
        <v>290.3</v>
      </c>
      <c r="F8" s="185">
        <v>2765.7</v>
      </c>
      <c r="G8" s="185">
        <v>2.7</v>
      </c>
      <c r="H8" s="185">
        <v>0</v>
      </c>
      <c r="I8" s="185">
        <v>0</v>
      </c>
      <c r="J8" s="185">
        <v>0</v>
      </c>
      <c r="K8" s="185">
        <v>0</v>
      </c>
      <c r="L8" s="726"/>
      <c r="M8" s="177"/>
    </row>
    <row r="9" spans="1:13" ht="21.5" thickBot="1" x14ac:dyDescent="0.3">
      <c r="A9" s="298">
        <v>4</v>
      </c>
      <c r="B9" s="184" t="s">
        <v>666</v>
      </c>
      <c r="C9" s="190"/>
      <c r="D9" s="185">
        <v>1663.7</v>
      </c>
      <c r="E9" s="185">
        <v>203.7</v>
      </c>
      <c r="F9" s="185">
        <v>1663.7</v>
      </c>
      <c r="G9" s="185">
        <v>0</v>
      </c>
      <c r="H9" s="185">
        <v>0</v>
      </c>
      <c r="I9" s="185">
        <v>0</v>
      </c>
      <c r="J9" s="185">
        <v>0</v>
      </c>
      <c r="K9" s="185">
        <v>0</v>
      </c>
      <c r="L9" s="726"/>
      <c r="M9" s="177"/>
    </row>
    <row r="10" spans="1:13" ht="11" thickBot="1" x14ac:dyDescent="0.3">
      <c r="A10" s="297">
        <v>5</v>
      </c>
      <c r="B10" s="184" t="s">
        <v>667</v>
      </c>
      <c r="C10" s="190"/>
      <c r="D10" s="185">
        <v>2196.6</v>
      </c>
      <c r="E10" s="185">
        <v>0</v>
      </c>
      <c r="F10" s="185">
        <v>2196.6</v>
      </c>
      <c r="G10" s="185">
        <v>0</v>
      </c>
      <c r="H10" s="185">
        <v>0</v>
      </c>
      <c r="I10" s="185">
        <v>0</v>
      </c>
      <c r="J10" s="185">
        <v>0</v>
      </c>
      <c r="K10" s="185">
        <v>0</v>
      </c>
      <c r="L10" s="726"/>
      <c r="M10" s="177"/>
    </row>
    <row r="11" spans="1:13" ht="11" thickBot="1" x14ac:dyDescent="0.3">
      <c r="A11" s="298">
        <v>6</v>
      </c>
      <c r="B11" s="184" t="s">
        <v>668</v>
      </c>
      <c r="C11" s="190"/>
      <c r="D11" s="185">
        <v>1595.8</v>
      </c>
      <c r="E11" s="185">
        <v>0</v>
      </c>
      <c r="F11" s="185">
        <v>1595.8</v>
      </c>
      <c r="G11" s="185">
        <v>0</v>
      </c>
      <c r="H11" s="185">
        <v>0</v>
      </c>
      <c r="I11" s="185">
        <v>0</v>
      </c>
      <c r="J11" s="185">
        <v>0</v>
      </c>
      <c r="K11" s="185">
        <v>0</v>
      </c>
      <c r="L11" s="726"/>
      <c r="M11" s="177"/>
    </row>
    <row r="12" spans="1:13" ht="21.5" thickBot="1" x14ac:dyDescent="0.3">
      <c r="A12" s="298">
        <v>7</v>
      </c>
      <c r="B12" s="184" t="s">
        <v>669</v>
      </c>
      <c r="C12" s="190"/>
      <c r="D12" s="185">
        <v>1557.6</v>
      </c>
      <c r="E12" s="185">
        <v>0</v>
      </c>
      <c r="F12" s="185">
        <v>1557.6</v>
      </c>
      <c r="G12" s="185">
        <v>0</v>
      </c>
      <c r="H12" s="185">
        <v>0</v>
      </c>
      <c r="I12" s="185">
        <v>0</v>
      </c>
      <c r="J12" s="185">
        <v>0</v>
      </c>
      <c r="K12" s="185">
        <v>0</v>
      </c>
      <c r="L12" s="726"/>
      <c r="M12" s="177"/>
    </row>
    <row r="13" spans="1:13" x14ac:dyDescent="0.25">
      <c r="A13" s="293"/>
      <c r="B13" s="178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</row>
  </sheetData>
  <sheetProtection password="C980" sheet="1" objects="1" scenarios="1"/>
  <mergeCells count="5">
    <mergeCell ref="C3:C5"/>
    <mergeCell ref="D3:K3"/>
    <mergeCell ref="E4:E5"/>
    <mergeCell ref="F4:F5"/>
    <mergeCell ref="G4:K4"/>
  </mergeCells>
  <hyperlinks>
    <hyperlink ref="M1" location="'Spis treści'!A1" display="Spis treści"/>
  </hyperlinks>
  <pageMargins left="0.7" right="0.7" top="0.75" bottom="0.75" header="0.3" footer="0.3"/>
  <pageSetup paperSize="9" orientation="portrait" verticalDpi="9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showGridLines="0" zoomScaleNormal="100" workbookViewId="0">
      <selection activeCell="J9" sqref="J9"/>
    </sheetView>
  </sheetViews>
  <sheetFormatPr defaultColWidth="9.1796875" defaultRowHeight="15" customHeight="1" x14ac:dyDescent="0.25"/>
  <cols>
    <col min="1" max="1" width="2.90625" style="301" customWidth="1"/>
    <col min="2" max="2" width="28.1796875" style="191" customWidth="1"/>
    <col min="3" max="3" width="16.26953125" style="191" customWidth="1"/>
    <col min="4" max="4" width="14.08984375" style="191" customWidth="1"/>
    <col min="5" max="5" width="15.90625" style="191" customWidth="1"/>
    <col min="6" max="6" width="16.26953125" style="191" customWidth="1"/>
    <col min="7" max="7" width="8.453125" style="191" customWidth="1"/>
    <col min="8" max="16384" width="9.1796875" style="191"/>
  </cols>
  <sheetData>
    <row r="1" spans="1:9" ht="15" customHeight="1" x14ac:dyDescent="0.25">
      <c r="A1" s="293"/>
      <c r="B1" s="178"/>
      <c r="C1" s="177"/>
      <c r="D1" s="177"/>
      <c r="E1" s="177"/>
      <c r="F1" s="177"/>
      <c r="G1" s="177"/>
      <c r="H1" s="261" t="s">
        <v>655</v>
      </c>
      <c r="I1" s="177"/>
    </row>
    <row r="2" spans="1:9" ht="21" customHeight="1" thickBot="1" x14ac:dyDescent="0.3">
      <c r="A2" s="300"/>
      <c r="B2" s="187"/>
      <c r="C2" s="302" t="s">
        <v>0</v>
      </c>
      <c r="D2" s="302" t="s">
        <v>1</v>
      </c>
      <c r="E2" s="302" t="s">
        <v>2</v>
      </c>
      <c r="F2" s="302" t="s">
        <v>3</v>
      </c>
      <c r="G2" s="187"/>
      <c r="H2" s="187"/>
      <c r="I2" s="187"/>
    </row>
    <row r="3" spans="1:9" ht="24.5" customHeight="1" thickBot="1" x14ac:dyDescent="0.3">
      <c r="A3" s="300"/>
      <c r="B3" s="188"/>
      <c r="C3" s="867" t="s">
        <v>486</v>
      </c>
      <c r="D3" s="867"/>
      <c r="E3" s="313" t="s">
        <v>680</v>
      </c>
      <c r="F3" s="192" t="s">
        <v>486</v>
      </c>
      <c r="G3" s="188"/>
      <c r="H3" s="188"/>
      <c r="I3" s="188"/>
    </row>
    <row r="4" spans="1:9" ht="32" thickBot="1" x14ac:dyDescent="0.3">
      <c r="A4" s="300"/>
      <c r="B4" s="188"/>
      <c r="C4" s="188"/>
      <c r="D4" s="182" t="s">
        <v>1021</v>
      </c>
      <c r="E4" s="193" t="s">
        <v>681</v>
      </c>
      <c r="F4" s="193" t="s">
        <v>660</v>
      </c>
      <c r="G4" s="188"/>
      <c r="H4" s="188"/>
      <c r="I4" s="188"/>
    </row>
    <row r="5" spans="1:9" ht="21.5" customHeight="1" thickBot="1" x14ac:dyDescent="0.3">
      <c r="A5" s="297">
        <v>1</v>
      </c>
      <c r="B5" s="194" t="s">
        <v>682</v>
      </c>
      <c r="C5" s="185">
        <v>8878.1</v>
      </c>
      <c r="D5" s="185">
        <v>239.1</v>
      </c>
      <c r="E5" s="185">
        <v>7211.1</v>
      </c>
      <c r="F5" s="185">
        <v>127.4</v>
      </c>
      <c r="G5" s="177"/>
      <c r="H5" s="177"/>
      <c r="I5" s="177"/>
    </row>
    <row r="6" spans="1:9" ht="15" customHeight="1" thickBot="1" x14ac:dyDescent="0.3">
      <c r="A6" s="297">
        <v>2</v>
      </c>
      <c r="B6" s="184" t="s">
        <v>665</v>
      </c>
      <c r="C6" s="185">
        <v>1093.7</v>
      </c>
      <c r="D6" s="190" t="s">
        <v>1014</v>
      </c>
      <c r="E6" s="190" t="s">
        <v>1014</v>
      </c>
      <c r="F6" s="185">
        <v>10.7</v>
      </c>
      <c r="G6" s="177"/>
      <c r="H6" s="177"/>
      <c r="I6" s="177"/>
    </row>
    <row r="7" spans="1:9" ht="21.5" thickBot="1" x14ac:dyDescent="0.3">
      <c r="A7" s="297">
        <v>3</v>
      </c>
      <c r="B7" s="184" t="s">
        <v>666</v>
      </c>
      <c r="C7" s="185">
        <v>55.9</v>
      </c>
      <c r="D7" s="190" t="s">
        <v>1014</v>
      </c>
      <c r="E7" s="190" t="s">
        <v>1014</v>
      </c>
      <c r="F7" s="185">
        <v>0.8</v>
      </c>
      <c r="G7" s="177"/>
      <c r="H7" s="177"/>
      <c r="I7" s="177"/>
    </row>
    <row r="8" spans="1:9" ht="15" customHeight="1" thickBot="1" x14ac:dyDescent="0.3">
      <c r="A8" s="297">
        <v>4</v>
      </c>
      <c r="B8" s="184" t="s">
        <v>667</v>
      </c>
      <c r="C8" s="185">
        <v>7784.5</v>
      </c>
      <c r="D8" s="185">
        <v>193.3</v>
      </c>
      <c r="E8" s="185">
        <v>6317.1</v>
      </c>
      <c r="F8" s="185">
        <v>116.7</v>
      </c>
      <c r="G8" s="177"/>
      <c r="H8" s="177"/>
      <c r="I8" s="177"/>
    </row>
    <row r="9" spans="1:9" ht="15" customHeight="1" thickBot="1" x14ac:dyDescent="0.3">
      <c r="A9" s="297">
        <v>5</v>
      </c>
      <c r="B9" s="184" t="s">
        <v>668</v>
      </c>
      <c r="C9" s="185">
        <v>7777.9</v>
      </c>
      <c r="D9" s="190" t="s">
        <v>1014</v>
      </c>
      <c r="E9" s="190" t="s">
        <v>1014</v>
      </c>
      <c r="F9" s="185">
        <v>116.7</v>
      </c>
      <c r="G9" s="177"/>
      <c r="H9" s="177"/>
      <c r="I9" s="177"/>
    </row>
    <row r="10" spans="1:9" ht="21.5" thickBot="1" x14ac:dyDescent="0.3">
      <c r="A10" s="297">
        <v>6</v>
      </c>
      <c r="B10" s="184" t="s">
        <v>669</v>
      </c>
      <c r="C10" s="185">
        <v>3212.3</v>
      </c>
      <c r="D10" s="190" t="s">
        <v>1014</v>
      </c>
      <c r="E10" s="190" t="s">
        <v>1014</v>
      </c>
      <c r="F10" s="185">
        <v>41.3</v>
      </c>
      <c r="G10" s="177"/>
      <c r="H10" s="177"/>
      <c r="I10" s="177"/>
    </row>
    <row r="11" spans="1:9" ht="15" customHeight="1" x14ac:dyDescent="0.25">
      <c r="A11" s="293"/>
      <c r="B11" s="178"/>
      <c r="C11" s="177"/>
      <c r="D11" s="177"/>
      <c r="E11" s="177"/>
      <c r="F11" s="177"/>
      <c r="G11" s="177"/>
      <c r="H11" s="177"/>
      <c r="I11" s="177"/>
    </row>
  </sheetData>
  <sheetProtection password="C980" sheet="1" objects="1" scenarios="1"/>
  <mergeCells count="1">
    <mergeCell ref="C3:D3"/>
  </mergeCells>
  <hyperlinks>
    <hyperlink ref="H1" location="'Spis treści'!A1" display="Spis treści"/>
  </hyperlink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cellComments="asDisplayed" r:id="rId1"/>
  <headerFooter scaleWithDoc="0" alignWithMargins="0">
    <oddHeader>&amp;CEN
ANNEX IV</oddHeader>
    <oddFooter>&amp;C&amp;P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workbookViewId="0">
      <selection activeCell="K36" sqref="K36"/>
    </sheetView>
  </sheetViews>
  <sheetFormatPr defaultRowHeight="14.5" x14ac:dyDescent="0.35"/>
  <cols>
    <col min="1" max="1" width="7.26953125" customWidth="1"/>
    <col min="2" max="2" width="11.6328125" customWidth="1"/>
    <col min="3" max="3" width="52.6328125" customWidth="1"/>
    <col min="4" max="7" width="13.08984375" customWidth="1"/>
  </cols>
  <sheetData>
    <row r="1" spans="1:12" s="28" customFormat="1" ht="10.5" x14ac:dyDescent="0.25">
      <c r="A1" s="746" t="s">
        <v>866</v>
      </c>
      <c r="B1" s="746"/>
      <c r="C1" s="746"/>
      <c r="D1" s="746"/>
      <c r="E1" s="746"/>
      <c r="F1" s="746"/>
      <c r="G1" s="746"/>
      <c r="I1" s="261" t="s">
        <v>655</v>
      </c>
    </row>
    <row r="2" spans="1:12" s="28" customFormat="1" ht="11" thickBot="1" x14ac:dyDescent="0.3">
      <c r="A2" s="506"/>
      <c r="B2" s="506"/>
      <c r="C2" s="15"/>
      <c r="D2" s="269" t="s">
        <v>0</v>
      </c>
      <c r="E2" s="144" t="s">
        <v>1</v>
      </c>
      <c r="F2" s="144" t="s">
        <v>2</v>
      </c>
      <c r="G2" s="144" t="s">
        <v>3</v>
      </c>
    </row>
    <row r="3" spans="1:12" s="28" customFormat="1" ht="32" thickBot="1" x14ac:dyDescent="0.3">
      <c r="A3" s="507"/>
      <c r="B3" s="507"/>
      <c r="C3" s="508"/>
      <c r="D3" s="509" t="s">
        <v>958</v>
      </c>
      <c r="E3" s="509" t="s">
        <v>868</v>
      </c>
      <c r="F3" s="509" t="s">
        <v>869</v>
      </c>
      <c r="G3" s="510" t="s">
        <v>870</v>
      </c>
    </row>
    <row r="4" spans="1:12" s="28" customFormat="1" ht="11" thickBot="1" x14ac:dyDescent="0.3">
      <c r="A4" s="131">
        <v>1</v>
      </c>
      <c r="B4" s="874" t="s">
        <v>871</v>
      </c>
      <c r="C4" s="132" t="s">
        <v>872</v>
      </c>
      <c r="D4" s="683">
        <v>8</v>
      </c>
      <c r="E4" s="683">
        <v>8</v>
      </c>
      <c r="F4" s="683">
        <v>51</v>
      </c>
      <c r="G4" s="683">
        <v>56</v>
      </c>
    </row>
    <row r="5" spans="1:12" s="28" customFormat="1" ht="11" thickBot="1" x14ac:dyDescent="0.3">
      <c r="A5" s="131">
        <v>2</v>
      </c>
      <c r="B5" s="875"/>
      <c r="C5" s="49" t="s">
        <v>873</v>
      </c>
      <c r="D5" s="734">
        <v>0.9</v>
      </c>
      <c r="E5" s="734">
        <v>14</v>
      </c>
      <c r="F5" s="734">
        <v>26.9</v>
      </c>
      <c r="G5" s="734">
        <v>19</v>
      </c>
      <c r="H5" s="276"/>
      <c r="I5" s="276"/>
      <c r="J5" s="276"/>
      <c r="K5" s="276"/>
    </row>
    <row r="6" spans="1:12" s="28" customFormat="1" ht="11" thickBot="1" x14ac:dyDescent="0.3">
      <c r="A6" s="131">
        <v>3</v>
      </c>
      <c r="B6" s="875"/>
      <c r="C6" s="45" t="s">
        <v>874</v>
      </c>
      <c r="D6" s="267">
        <v>0.9</v>
      </c>
      <c r="E6" s="684">
        <v>13.8</v>
      </c>
      <c r="F6" s="267">
        <v>25.7</v>
      </c>
      <c r="G6" s="267">
        <v>18.100000000000001</v>
      </c>
    </row>
    <row r="7" spans="1:12" s="28" customFormat="1" ht="11" thickBot="1" x14ac:dyDescent="0.3">
      <c r="A7" s="131">
        <v>4</v>
      </c>
      <c r="B7" s="875"/>
      <c r="C7" s="50" t="s">
        <v>875</v>
      </c>
      <c r="D7" s="738"/>
      <c r="E7" s="738"/>
      <c r="F7" s="738"/>
      <c r="G7" s="738"/>
    </row>
    <row r="8" spans="1:12" s="28" customFormat="1" ht="11" thickBot="1" x14ac:dyDescent="0.3">
      <c r="A8" s="506" t="s">
        <v>103</v>
      </c>
      <c r="B8" s="875"/>
      <c r="C8" s="15" t="s">
        <v>876</v>
      </c>
      <c r="D8" s="736">
        <v>0</v>
      </c>
      <c r="E8" s="736">
        <v>0</v>
      </c>
      <c r="F8" s="736">
        <v>0</v>
      </c>
      <c r="G8" s="736">
        <v>0</v>
      </c>
    </row>
    <row r="9" spans="1:12" s="28" customFormat="1" ht="11" thickBot="1" x14ac:dyDescent="0.3">
      <c r="A9" s="131">
        <v>5</v>
      </c>
      <c r="B9" s="875"/>
      <c r="C9" s="45" t="s">
        <v>877</v>
      </c>
      <c r="D9" s="736">
        <v>0</v>
      </c>
      <c r="E9" s="736">
        <v>0</v>
      </c>
      <c r="F9" s="736">
        <v>0</v>
      </c>
      <c r="G9" s="736">
        <v>0</v>
      </c>
    </row>
    <row r="10" spans="1:12" s="28" customFormat="1" ht="11" thickBot="1" x14ac:dyDescent="0.3">
      <c r="A10" s="131" t="s">
        <v>878</v>
      </c>
      <c r="B10" s="875"/>
      <c r="C10" s="45" t="s">
        <v>879</v>
      </c>
      <c r="D10" s="736">
        <v>0</v>
      </c>
      <c r="E10" s="736">
        <v>0</v>
      </c>
      <c r="F10" s="736">
        <v>0</v>
      </c>
      <c r="G10" s="736">
        <v>0</v>
      </c>
    </row>
    <row r="11" spans="1:12" s="28" customFormat="1" ht="11" thickBot="1" x14ac:dyDescent="0.3">
      <c r="A11" s="506">
        <v>6</v>
      </c>
      <c r="B11" s="875"/>
      <c r="C11" s="15" t="s">
        <v>875</v>
      </c>
      <c r="D11" s="739"/>
      <c r="E11" s="739"/>
      <c r="F11" s="739"/>
      <c r="G11" s="739"/>
    </row>
    <row r="12" spans="1:12" s="28" customFormat="1" ht="11" thickBot="1" x14ac:dyDescent="0.3">
      <c r="A12" s="131">
        <v>7</v>
      </c>
      <c r="B12" s="875"/>
      <c r="C12" s="45" t="s">
        <v>880</v>
      </c>
      <c r="D12" s="736">
        <v>0</v>
      </c>
      <c r="E12" s="267">
        <v>0.2</v>
      </c>
      <c r="F12" s="267">
        <v>1.2</v>
      </c>
      <c r="G12" s="267">
        <v>0.9</v>
      </c>
    </row>
    <row r="13" spans="1:12" s="28" customFormat="1" ht="11" thickBot="1" x14ac:dyDescent="0.3">
      <c r="A13" s="131">
        <v>8</v>
      </c>
      <c r="B13" s="876"/>
      <c r="C13" s="45" t="s">
        <v>875</v>
      </c>
      <c r="D13" s="738"/>
      <c r="E13" s="738"/>
      <c r="F13" s="738"/>
      <c r="G13" s="738"/>
    </row>
    <row r="14" spans="1:12" s="28" customFormat="1" ht="11" thickBot="1" x14ac:dyDescent="0.3">
      <c r="A14" s="131">
        <v>9</v>
      </c>
      <c r="B14" s="874" t="s">
        <v>881</v>
      </c>
      <c r="C14" s="49" t="s">
        <v>872</v>
      </c>
      <c r="D14" s="683">
        <v>8</v>
      </c>
      <c r="E14" s="683">
        <v>8</v>
      </c>
      <c r="F14" s="683">
        <v>51</v>
      </c>
      <c r="G14" s="683">
        <v>56</v>
      </c>
    </row>
    <row r="15" spans="1:12" s="28" customFormat="1" ht="11" thickBot="1" x14ac:dyDescent="0.3">
      <c r="A15" s="131">
        <v>10</v>
      </c>
      <c r="B15" s="875"/>
      <c r="C15" s="49" t="s">
        <v>882</v>
      </c>
      <c r="D15" s="736">
        <v>0</v>
      </c>
      <c r="E15" s="734">
        <v>8.9</v>
      </c>
      <c r="F15" s="734">
        <v>11.6</v>
      </c>
      <c r="G15" s="734">
        <v>7.6</v>
      </c>
      <c r="H15" s="276"/>
      <c r="I15" s="276"/>
      <c r="J15" s="276"/>
      <c r="K15" s="276"/>
      <c r="L15" s="276"/>
    </row>
    <row r="16" spans="1:12" s="28" customFormat="1" ht="11" thickBot="1" x14ac:dyDescent="0.3">
      <c r="A16" s="131">
        <v>11</v>
      </c>
      <c r="B16" s="875"/>
      <c r="C16" s="45" t="s">
        <v>874</v>
      </c>
      <c r="D16" s="736">
        <v>0</v>
      </c>
      <c r="E16" s="684">
        <v>4.4000000000000004</v>
      </c>
      <c r="F16" s="684">
        <v>5.8999999999999995</v>
      </c>
      <c r="G16" s="684">
        <v>3.6999999999999997</v>
      </c>
    </row>
    <row r="17" spans="1:7" s="28" customFormat="1" ht="11" thickBot="1" x14ac:dyDescent="0.3">
      <c r="A17" s="131">
        <v>12</v>
      </c>
      <c r="B17" s="875"/>
      <c r="C17" s="50" t="s">
        <v>883</v>
      </c>
      <c r="D17" s="736">
        <v>0</v>
      </c>
      <c r="E17" s="684">
        <v>1.9</v>
      </c>
      <c r="F17" s="684">
        <v>2.2999999999999998</v>
      </c>
      <c r="G17" s="684">
        <v>1.5</v>
      </c>
    </row>
    <row r="18" spans="1:7" s="28" customFormat="1" ht="11" thickBot="1" x14ac:dyDescent="0.3">
      <c r="A18" s="131" t="s">
        <v>884</v>
      </c>
      <c r="B18" s="875"/>
      <c r="C18" s="50" t="s">
        <v>876</v>
      </c>
      <c r="D18" s="736">
        <v>0</v>
      </c>
      <c r="E18" s="684">
        <v>2.2999999999999998</v>
      </c>
      <c r="F18" s="684">
        <v>3</v>
      </c>
      <c r="G18" s="684">
        <v>1.9</v>
      </c>
    </row>
    <row r="19" spans="1:7" s="28" customFormat="1" ht="11" thickBot="1" x14ac:dyDescent="0.3">
      <c r="A19" s="131" t="s">
        <v>885</v>
      </c>
      <c r="B19" s="875"/>
      <c r="C19" s="50" t="s">
        <v>883</v>
      </c>
      <c r="D19" s="736">
        <v>0</v>
      </c>
      <c r="E19" s="684">
        <v>1</v>
      </c>
      <c r="F19" s="684">
        <v>1.2</v>
      </c>
      <c r="G19" s="684">
        <v>0.7</v>
      </c>
    </row>
    <row r="20" spans="1:7" ht="15" thickBot="1" x14ac:dyDescent="0.4">
      <c r="A20" s="131" t="s">
        <v>886</v>
      </c>
      <c r="B20" s="875"/>
      <c r="C20" s="50" t="s">
        <v>877</v>
      </c>
      <c r="D20" s="736">
        <v>0</v>
      </c>
      <c r="E20" s="684">
        <v>2.2000000000000002</v>
      </c>
      <c r="F20" s="684">
        <v>2.6</v>
      </c>
      <c r="G20" s="684">
        <v>1.6</v>
      </c>
    </row>
    <row r="21" spans="1:7" ht="13" customHeight="1" thickBot="1" x14ac:dyDescent="0.4">
      <c r="A21" s="131" t="s">
        <v>887</v>
      </c>
      <c r="B21" s="875"/>
      <c r="C21" s="50" t="s">
        <v>883</v>
      </c>
      <c r="D21" s="736">
        <v>0</v>
      </c>
      <c r="E21" s="684">
        <v>0.9</v>
      </c>
      <c r="F21" s="684">
        <v>1.1000000000000001</v>
      </c>
      <c r="G21" s="684">
        <v>0.6</v>
      </c>
    </row>
    <row r="22" spans="1:7" ht="12.5" customHeight="1" thickBot="1" x14ac:dyDescent="0.4">
      <c r="A22" s="131" t="s">
        <v>888</v>
      </c>
      <c r="B22" s="875"/>
      <c r="C22" s="50" t="s">
        <v>879</v>
      </c>
      <c r="D22" s="736">
        <v>0</v>
      </c>
      <c r="E22" s="736">
        <v>0</v>
      </c>
      <c r="F22" s="684">
        <v>0.1</v>
      </c>
      <c r="G22" s="684">
        <v>0.4</v>
      </c>
    </row>
    <row r="23" spans="1:7" ht="13.5" customHeight="1" thickBot="1" x14ac:dyDescent="0.4">
      <c r="A23" s="131" t="s">
        <v>889</v>
      </c>
      <c r="B23" s="875"/>
      <c r="C23" s="50" t="s">
        <v>883</v>
      </c>
      <c r="D23" s="736">
        <v>0</v>
      </c>
      <c r="E23" s="736">
        <v>0</v>
      </c>
      <c r="F23" s="736">
        <v>0</v>
      </c>
      <c r="G23" s="735">
        <v>0.1</v>
      </c>
    </row>
    <row r="24" spans="1:7" ht="12.5" customHeight="1" thickBot="1" x14ac:dyDescent="0.4">
      <c r="A24" s="131">
        <v>15</v>
      </c>
      <c r="B24" s="875"/>
      <c r="C24" s="50" t="s">
        <v>880</v>
      </c>
      <c r="D24" s="736">
        <v>0</v>
      </c>
      <c r="E24" s="736">
        <v>0</v>
      </c>
      <c r="F24" s="736">
        <v>0</v>
      </c>
      <c r="G24" s="736">
        <v>0</v>
      </c>
    </row>
    <row r="25" spans="1:7" ht="15" thickBot="1" x14ac:dyDescent="0.4">
      <c r="A25" s="131">
        <v>16</v>
      </c>
      <c r="B25" s="876"/>
      <c r="C25" s="50" t="s">
        <v>883</v>
      </c>
      <c r="D25" s="736">
        <v>0</v>
      </c>
      <c r="E25" s="736">
        <v>0</v>
      </c>
      <c r="F25" s="736">
        <v>0</v>
      </c>
      <c r="G25" s="736">
        <v>0</v>
      </c>
    </row>
    <row r="26" spans="1:7" ht="12.5" customHeight="1" thickBot="1" x14ac:dyDescent="0.4">
      <c r="A26" s="664">
        <v>17</v>
      </c>
      <c r="B26" s="877" t="s">
        <v>890</v>
      </c>
      <c r="C26" s="877"/>
      <c r="D26" s="686">
        <v>0.9</v>
      </c>
      <c r="E26" s="686">
        <v>22.9</v>
      </c>
      <c r="F26" s="686">
        <v>38.5</v>
      </c>
      <c r="G26" s="686">
        <v>26.6</v>
      </c>
    </row>
    <row r="27" spans="1:7" x14ac:dyDescent="0.35">
      <c r="A27" s="682" t="s">
        <v>960</v>
      </c>
    </row>
    <row r="28" spans="1:7" x14ac:dyDescent="0.35">
      <c r="D28" s="276"/>
      <c r="E28" s="276"/>
      <c r="F28" s="276"/>
      <c r="G28" s="276"/>
    </row>
    <row r="29" spans="1:7" x14ac:dyDescent="0.35">
      <c r="D29" s="681"/>
      <c r="E29" s="681"/>
      <c r="F29" s="681"/>
      <c r="G29" s="681"/>
    </row>
  </sheetData>
  <sheetProtection password="C980" sheet="1" objects="1" scenarios="1"/>
  <mergeCells count="4">
    <mergeCell ref="A1:G1"/>
    <mergeCell ref="B4:B13"/>
    <mergeCell ref="B14:B25"/>
    <mergeCell ref="B26:C26"/>
  </mergeCells>
  <hyperlinks>
    <hyperlink ref="I1" location="'Spis treści'!A1" display="Spis treści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GridLines="0" workbookViewId="0">
      <selection activeCell="L23" sqref="L23"/>
    </sheetView>
  </sheetViews>
  <sheetFormatPr defaultRowHeight="14.5" x14ac:dyDescent="0.35"/>
  <cols>
    <col min="1" max="1" width="4.08984375" customWidth="1"/>
    <col min="2" max="2" width="62.26953125" customWidth="1"/>
    <col min="3" max="6" width="13.08984375" customWidth="1"/>
  </cols>
  <sheetData>
    <row r="1" spans="1:8" s="28" customFormat="1" ht="10.5" x14ac:dyDescent="0.25">
      <c r="A1" s="746" t="s">
        <v>891</v>
      </c>
      <c r="B1" s="746"/>
      <c r="C1" s="746"/>
      <c r="D1" s="746"/>
      <c r="E1" s="746"/>
      <c r="F1" s="746"/>
      <c r="H1" s="261" t="s">
        <v>655</v>
      </c>
    </row>
    <row r="2" spans="1:8" s="28" customFormat="1" ht="11" thickBot="1" x14ac:dyDescent="0.3">
      <c r="A2" s="506"/>
      <c r="B2" s="15"/>
      <c r="C2" s="269" t="s">
        <v>0</v>
      </c>
      <c r="D2" s="144" t="s">
        <v>1</v>
      </c>
      <c r="E2" s="144" t="s">
        <v>2</v>
      </c>
      <c r="F2" s="144" t="s">
        <v>3</v>
      </c>
    </row>
    <row r="3" spans="1:8" s="28" customFormat="1" ht="32" thickBot="1" x14ac:dyDescent="0.3">
      <c r="A3" s="507"/>
      <c r="B3" s="508"/>
      <c r="C3" s="509" t="s">
        <v>867</v>
      </c>
      <c r="D3" s="509" t="s">
        <v>868</v>
      </c>
      <c r="E3" s="509" t="s">
        <v>869</v>
      </c>
      <c r="F3" s="510" t="s">
        <v>959</v>
      </c>
    </row>
    <row r="4" spans="1:8" s="28" customFormat="1" ht="15.5" customHeight="1" thickBot="1" x14ac:dyDescent="0.3">
      <c r="A4" s="511"/>
      <c r="B4" s="512" t="s">
        <v>892</v>
      </c>
      <c r="C4" s="512"/>
      <c r="D4" s="512"/>
      <c r="E4" s="512"/>
      <c r="F4" s="512"/>
    </row>
    <row r="5" spans="1:8" s="28" customFormat="1" ht="21.5" thickBot="1" x14ac:dyDescent="0.3">
      <c r="A5" s="131">
        <v>1</v>
      </c>
      <c r="B5" s="45" t="s">
        <v>893</v>
      </c>
      <c r="C5" s="687">
        <v>0</v>
      </c>
      <c r="D5" s="687">
        <v>0</v>
      </c>
      <c r="E5" s="687">
        <v>0</v>
      </c>
      <c r="F5" s="687">
        <v>0</v>
      </c>
    </row>
    <row r="6" spans="1:8" s="28" customFormat="1" ht="11" thickBot="1" x14ac:dyDescent="0.3">
      <c r="A6" s="131">
        <v>2</v>
      </c>
      <c r="B6" s="45" t="s">
        <v>894</v>
      </c>
      <c r="C6" s="687">
        <v>0</v>
      </c>
      <c r="D6" s="687">
        <v>0</v>
      </c>
      <c r="E6" s="687">
        <v>0</v>
      </c>
      <c r="F6" s="687">
        <v>0</v>
      </c>
    </row>
    <row r="7" spans="1:8" s="28" customFormat="1" ht="23" customHeight="1" thickBot="1" x14ac:dyDescent="0.3">
      <c r="A7" s="131">
        <v>3</v>
      </c>
      <c r="B7" s="50" t="s">
        <v>940</v>
      </c>
      <c r="C7" s="687">
        <v>0</v>
      </c>
      <c r="D7" s="687">
        <v>0</v>
      </c>
      <c r="E7" s="687">
        <v>0</v>
      </c>
      <c r="F7" s="687">
        <v>0</v>
      </c>
    </row>
    <row r="8" spans="1:8" s="28" customFormat="1" ht="14" customHeight="1" thickBot="1" x14ac:dyDescent="0.3">
      <c r="A8" s="511"/>
      <c r="B8" s="512" t="s">
        <v>895</v>
      </c>
      <c r="C8" s="688"/>
      <c r="D8" s="688"/>
      <c r="E8" s="688"/>
      <c r="F8" s="688"/>
    </row>
    <row r="9" spans="1:8" s="28" customFormat="1" ht="21.5" thickBot="1" x14ac:dyDescent="0.3">
      <c r="A9" s="131">
        <v>4</v>
      </c>
      <c r="B9" s="45" t="s">
        <v>896</v>
      </c>
      <c r="C9" s="687">
        <v>0</v>
      </c>
      <c r="D9" s="687">
        <v>0</v>
      </c>
      <c r="E9" s="687">
        <v>0</v>
      </c>
      <c r="F9" s="687">
        <v>0</v>
      </c>
    </row>
    <row r="10" spans="1:8" s="28" customFormat="1" ht="11" thickBot="1" x14ac:dyDescent="0.3">
      <c r="A10" s="131">
        <v>5</v>
      </c>
      <c r="B10" s="45" t="s">
        <v>897</v>
      </c>
      <c r="C10" s="687">
        <v>0</v>
      </c>
      <c r="D10" s="687">
        <v>0</v>
      </c>
      <c r="E10" s="687">
        <v>0</v>
      </c>
      <c r="F10" s="687">
        <v>0</v>
      </c>
    </row>
    <row r="11" spans="1:8" s="28" customFormat="1" ht="15" customHeight="1" thickBot="1" x14ac:dyDescent="0.3">
      <c r="A11" s="511"/>
      <c r="B11" s="512" t="s">
        <v>898</v>
      </c>
      <c r="C11" s="688"/>
      <c r="D11" s="688"/>
      <c r="E11" s="688"/>
      <c r="F11" s="688"/>
    </row>
    <row r="12" spans="1:8" s="28" customFormat="1" ht="21.5" thickBot="1" x14ac:dyDescent="0.3">
      <c r="A12" s="131">
        <v>6</v>
      </c>
      <c r="B12" s="45" t="s">
        <v>899</v>
      </c>
      <c r="C12" s="687">
        <v>0</v>
      </c>
      <c r="D12" s="687">
        <v>0</v>
      </c>
      <c r="E12" s="267">
        <v>1</v>
      </c>
      <c r="F12" s="267">
        <v>1</v>
      </c>
    </row>
    <row r="13" spans="1:8" s="28" customFormat="1" ht="11" thickBot="1" x14ac:dyDescent="0.3">
      <c r="A13" s="131">
        <v>7</v>
      </c>
      <c r="B13" s="45" t="s">
        <v>900</v>
      </c>
      <c r="C13" s="687">
        <v>0</v>
      </c>
      <c r="D13" s="687">
        <v>0</v>
      </c>
      <c r="E13" s="267">
        <v>0.2</v>
      </c>
      <c r="F13" s="267">
        <v>0.1</v>
      </c>
    </row>
    <row r="14" spans="1:8" s="28" customFormat="1" ht="11" thickBot="1" x14ac:dyDescent="0.3">
      <c r="A14" s="131">
        <v>8</v>
      </c>
      <c r="B14" s="45" t="s">
        <v>901</v>
      </c>
      <c r="C14" s="687">
        <v>0</v>
      </c>
      <c r="D14" s="687">
        <v>0</v>
      </c>
      <c r="E14" s="267">
        <v>0.2</v>
      </c>
      <c r="F14" s="267">
        <v>0.1</v>
      </c>
    </row>
    <row r="15" spans="1:8" s="28" customFormat="1" ht="11" thickBot="1" x14ac:dyDescent="0.3">
      <c r="A15" s="131">
        <v>9</v>
      </c>
      <c r="B15" s="45" t="s">
        <v>902</v>
      </c>
      <c r="C15" s="687">
        <v>0</v>
      </c>
      <c r="D15" s="687">
        <v>0</v>
      </c>
      <c r="E15" s="687">
        <v>0</v>
      </c>
      <c r="F15" s="687">
        <v>0</v>
      </c>
    </row>
    <row r="16" spans="1:8" s="28" customFormat="1" ht="23.5" customHeight="1" thickBot="1" x14ac:dyDescent="0.3">
      <c r="A16" s="131">
        <v>10</v>
      </c>
      <c r="B16" s="45" t="s">
        <v>903</v>
      </c>
      <c r="C16" s="687">
        <v>0</v>
      </c>
      <c r="D16" s="687">
        <v>0</v>
      </c>
      <c r="E16" s="267">
        <v>0.2</v>
      </c>
      <c r="F16" s="267">
        <v>0.1</v>
      </c>
    </row>
    <row r="17" spans="1:6" s="28" customFormat="1" ht="11" thickBot="1" x14ac:dyDescent="0.3">
      <c r="A17" s="131">
        <v>11</v>
      </c>
      <c r="B17" s="50" t="s">
        <v>904</v>
      </c>
      <c r="C17" s="687">
        <v>0</v>
      </c>
      <c r="D17" s="687">
        <v>0</v>
      </c>
      <c r="E17" s="267">
        <v>0.2</v>
      </c>
      <c r="F17" s="267">
        <v>0.1</v>
      </c>
    </row>
  </sheetData>
  <sheetProtection password="C980" sheet="1" objects="1" scenarios="1"/>
  <mergeCells count="1">
    <mergeCell ref="A1:F1"/>
  </mergeCells>
  <hyperlinks>
    <hyperlink ref="H1" location="'Spis treści'!A1" display="Spis treści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workbookViewId="0">
      <selection activeCell="E33" sqref="E33"/>
    </sheetView>
  </sheetViews>
  <sheetFormatPr defaultRowHeight="14.5" x14ac:dyDescent="0.35"/>
  <cols>
    <col min="1" max="1" width="4.6328125" customWidth="1"/>
    <col min="2" max="2" width="44.453125" customWidth="1"/>
    <col min="3" max="10" width="17.36328125" customWidth="1"/>
    <col min="11" max="18" width="6.36328125" customWidth="1"/>
  </cols>
  <sheetData>
    <row r="1" spans="1:19" s="28" customFormat="1" ht="10.5" x14ac:dyDescent="0.25">
      <c r="A1" s="746" t="s">
        <v>905</v>
      </c>
      <c r="B1" s="746"/>
      <c r="C1" s="746"/>
      <c r="D1" s="746"/>
      <c r="E1" s="746"/>
      <c r="F1" s="746"/>
      <c r="G1" s="516"/>
      <c r="H1" s="516"/>
      <c r="I1" s="516"/>
      <c r="J1" s="516"/>
      <c r="L1" s="261" t="s">
        <v>655</v>
      </c>
    </row>
    <row r="2" spans="1:19" s="28" customFormat="1" ht="11" thickBot="1" x14ac:dyDescent="0.3">
      <c r="A2" s="506"/>
      <c r="B2" s="15"/>
      <c r="C2" s="269" t="s">
        <v>0</v>
      </c>
      <c r="D2" s="144" t="s">
        <v>1</v>
      </c>
      <c r="E2" s="144" t="s">
        <v>2</v>
      </c>
      <c r="F2" s="144" t="s">
        <v>3</v>
      </c>
      <c r="G2" s="269" t="s">
        <v>4</v>
      </c>
      <c r="H2" s="269" t="s">
        <v>23</v>
      </c>
      <c r="I2" s="269" t="s">
        <v>906</v>
      </c>
      <c r="J2" s="269" t="s">
        <v>907</v>
      </c>
    </row>
    <row r="3" spans="1:19" s="28" customFormat="1" ht="95" thickBot="1" x14ac:dyDescent="0.3">
      <c r="A3" s="507"/>
      <c r="B3" s="508"/>
      <c r="C3" s="510" t="s">
        <v>908</v>
      </c>
      <c r="D3" s="510" t="s">
        <v>909</v>
      </c>
      <c r="E3" s="510" t="s">
        <v>910</v>
      </c>
      <c r="F3" s="510" t="s">
        <v>911</v>
      </c>
      <c r="G3" s="510" t="s">
        <v>912</v>
      </c>
      <c r="H3" s="510" t="s">
        <v>913</v>
      </c>
      <c r="I3" s="510" t="s">
        <v>914</v>
      </c>
      <c r="J3" s="510" t="s">
        <v>915</v>
      </c>
    </row>
    <row r="4" spans="1:19" s="28" customFormat="1" ht="11" thickBot="1" x14ac:dyDescent="0.3">
      <c r="A4" s="38">
        <v>1</v>
      </c>
      <c r="B4" s="38" t="s">
        <v>867</v>
      </c>
      <c r="C4" s="683" t="s">
        <v>956</v>
      </c>
      <c r="D4" s="683" t="s">
        <v>956</v>
      </c>
      <c r="E4" s="683" t="s">
        <v>956</v>
      </c>
      <c r="F4" s="683" t="s">
        <v>956</v>
      </c>
      <c r="G4" s="683" t="s">
        <v>956</v>
      </c>
      <c r="H4" s="683" t="s">
        <v>956</v>
      </c>
      <c r="I4" s="683" t="s">
        <v>956</v>
      </c>
      <c r="J4" s="683" t="s">
        <v>956</v>
      </c>
    </row>
    <row r="5" spans="1:19" s="28" customFormat="1" ht="11" thickBot="1" x14ac:dyDescent="0.3">
      <c r="A5" s="131">
        <v>2</v>
      </c>
      <c r="B5" s="131" t="s">
        <v>916</v>
      </c>
      <c r="C5" s="267" t="s">
        <v>956</v>
      </c>
      <c r="D5" s="267" t="s">
        <v>956</v>
      </c>
      <c r="E5" s="267" t="s">
        <v>956</v>
      </c>
      <c r="F5" s="267" t="s">
        <v>956</v>
      </c>
      <c r="G5" s="267" t="s">
        <v>956</v>
      </c>
      <c r="H5" s="267" t="s">
        <v>956</v>
      </c>
      <c r="I5" s="267" t="s">
        <v>956</v>
      </c>
      <c r="J5" s="267" t="s">
        <v>956</v>
      </c>
    </row>
    <row r="6" spans="1:19" s="28" customFormat="1" ht="11" thickBot="1" x14ac:dyDescent="0.3">
      <c r="A6" s="131">
        <v>3</v>
      </c>
      <c r="B6" s="131" t="s">
        <v>917</v>
      </c>
      <c r="C6" s="267" t="s">
        <v>956</v>
      </c>
      <c r="D6" s="267" t="s">
        <v>956</v>
      </c>
      <c r="E6" s="267" t="s">
        <v>956</v>
      </c>
      <c r="F6" s="267" t="s">
        <v>956</v>
      </c>
      <c r="G6" s="267" t="s">
        <v>956</v>
      </c>
      <c r="H6" s="267" t="s">
        <v>956</v>
      </c>
      <c r="I6" s="267" t="s">
        <v>956</v>
      </c>
      <c r="J6" s="267" t="s">
        <v>956</v>
      </c>
    </row>
    <row r="7" spans="1:19" s="28" customFormat="1" ht="11" thickBot="1" x14ac:dyDescent="0.3">
      <c r="A7" s="131">
        <v>4</v>
      </c>
      <c r="B7" s="131" t="s">
        <v>918</v>
      </c>
      <c r="C7" s="267" t="s">
        <v>956</v>
      </c>
      <c r="D7" s="267" t="s">
        <v>956</v>
      </c>
      <c r="E7" s="267" t="s">
        <v>956</v>
      </c>
      <c r="F7" s="267" t="s">
        <v>956</v>
      </c>
      <c r="G7" s="267" t="s">
        <v>956</v>
      </c>
      <c r="H7" s="267" t="s">
        <v>956</v>
      </c>
      <c r="I7" s="267" t="s">
        <v>956</v>
      </c>
      <c r="J7" s="267" t="s">
        <v>956</v>
      </c>
    </row>
    <row r="8" spans="1:19" s="28" customFormat="1" ht="11" thickBot="1" x14ac:dyDescent="0.3">
      <c r="A8" s="131">
        <v>5</v>
      </c>
      <c r="B8" s="131" t="s">
        <v>919</v>
      </c>
      <c r="C8" s="267" t="s">
        <v>956</v>
      </c>
      <c r="D8" s="267" t="s">
        <v>956</v>
      </c>
      <c r="E8" s="267" t="s">
        <v>956</v>
      </c>
      <c r="F8" s="267" t="s">
        <v>956</v>
      </c>
      <c r="G8" s="267" t="s">
        <v>956</v>
      </c>
      <c r="H8" s="267" t="s">
        <v>956</v>
      </c>
      <c r="I8" s="267" t="s">
        <v>956</v>
      </c>
      <c r="J8" s="267" t="s">
        <v>956</v>
      </c>
    </row>
    <row r="9" spans="1:19" s="28" customFormat="1" ht="11" thickBot="1" x14ac:dyDescent="0.3">
      <c r="A9" s="131">
        <v>6</v>
      </c>
      <c r="B9" s="131" t="s">
        <v>920</v>
      </c>
      <c r="C9" s="267" t="s">
        <v>956</v>
      </c>
      <c r="D9" s="267" t="s">
        <v>956</v>
      </c>
      <c r="E9" s="267" t="s">
        <v>956</v>
      </c>
      <c r="F9" s="267" t="s">
        <v>956</v>
      </c>
      <c r="G9" s="267" t="s">
        <v>956</v>
      </c>
      <c r="H9" s="267" t="s">
        <v>956</v>
      </c>
      <c r="I9" s="267" t="s">
        <v>956</v>
      </c>
      <c r="J9" s="267" t="s">
        <v>956</v>
      </c>
    </row>
    <row r="10" spans="1:19" s="28" customFormat="1" ht="11" thickBot="1" x14ac:dyDescent="0.3">
      <c r="A10" s="38">
        <v>7</v>
      </c>
      <c r="B10" s="38" t="s">
        <v>921</v>
      </c>
      <c r="C10" s="689">
        <v>13.4</v>
      </c>
      <c r="D10" s="689">
        <v>2.9</v>
      </c>
      <c r="E10" s="689">
        <v>10.5</v>
      </c>
      <c r="F10" s="689">
        <v>0.4</v>
      </c>
      <c r="G10" s="689">
        <v>1.5</v>
      </c>
      <c r="H10" s="689">
        <v>1.9</v>
      </c>
      <c r="I10" s="689">
        <v>1</v>
      </c>
      <c r="J10" s="689">
        <v>1.7</v>
      </c>
      <c r="K10" s="285"/>
      <c r="L10" s="285"/>
      <c r="M10" s="285"/>
      <c r="N10" s="285"/>
      <c r="O10" s="285"/>
      <c r="P10" s="285"/>
      <c r="Q10" s="285"/>
      <c r="R10" s="285"/>
      <c r="S10" s="742"/>
    </row>
    <row r="11" spans="1:19" ht="14" customHeight="1" thickBot="1" x14ac:dyDescent="0.4">
      <c r="A11" s="131">
        <v>8</v>
      </c>
      <c r="B11" s="131" t="s">
        <v>916</v>
      </c>
      <c r="C11" s="691">
        <v>6.5</v>
      </c>
      <c r="D11" s="691">
        <v>1.2</v>
      </c>
      <c r="E11" s="691">
        <v>5.3</v>
      </c>
      <c r="F11" s="267" t="s">
        <v>956</v>
      </c>
      <c r="G11" s="267" t="s">
        <v>956</v>
      </c>
      <c r="H11" s="267" t="s">
        <v>956</v>
      </c>
      <c r="I11" s="267" t="s">
        <v>956</v>
      </c>
      <c r="J11" s="267" t="s">
        <v>956</v>
      </c>
      <c r="S11" s="742"/>
    </row>
    <row r="12" spans="1:19" ht="14" customHeight="1" thickBot="1" x14ac:dyDescent="0.4">
      <c r="A12" s="131">
        <v>9</v>
      </c>
      <c r="B12" s="131" t="s">
        <v>917</v>
      </c>
      <c r="C12" s="267" t="s">
        <v>956</v>
      </c>
      <c r="D12" s="267" t="s">
        <v>956</v>
      </c>
      <c r="E12" s="267" t="s">
        <v>956</v>
      </c>
      <c r="F12" s="267" t="s">
        <v>956</v>
      </c>
      <c r="G12" s="267" t="s">
        <v>956</v>
      </c>
      <c r="H12" s="267" t="s">
        <v>956</v>
      </c>
      <c r="I12" s="267" t="s">
        <v>956</v>
      </c>
      <c r="J12" s="267" t="s">
        <v>956</v>
      </c>
      <c r="S12" s="742"/>
    </row>
    <row r="13" spans="1:19" ht="14" customHeight="1" thickBot="1" x14ac:dyDescent="0.4">
      <c r="A13" s="131">
        <v>10</v>
      </c>
      <c r="B13" s="131" t="s">
        <v>918</v>
      </c>
      <c r="C13" s="691">
        <v>6.9</v>
      </c>
      <c r="D13" s="691">
        <v>1.7</v>
      </c>
      <c r="E13" s="691">
        <v>5.2</v>
      </c>
      <c r="F13" s="691">
        <v>0.4</v>
      </c>
      <c r="G13" s="691">
        <v>1.5</v>
      </c>
      <c r="H13" s="691">
        <v>1.9</v>
      </c>
      <c r="I13" s="691">
        <v>1</v>
      </c>
      <c r="J13" s="691">
        <v>1.7</v>
      </c>
      <c r="S13" s="742"/>
    </row>
    <row r="14" spans="1:19" ht="14" customHeight="1" thickBot="1" x14ac:dyDescent="0.4">
      <c r="A14" s="131">
        <v>11</v>
      </c>
      <c r="B14" s="131" t="s">
        <v>919</v>
      </c>
      <c r="C14" s="267" t="s">
        <v>956</v>
      </c>
      <c r="D14" s="267" t="s">
        <v>956</v>
      </c>
      <c r="E14" s="267" t="s">
        <v>956</v>
      </c>
      <c r="F14" s="267" t="s">
        <v>956</v>
      </c>
      <c r="G14" s="267" t="s">
        <v>956</v>
      </c>
      <c r="H14" s="267" t="s">
        <v>956</v>
      </c>
      <c r="I14" s="267" t="s">
        <v>956</v>
      </c>
      <c r="J14" s="267" t="s">
        <v>956</v>
      </c>
      <c r="S14" s="742"/>
    </row>
    <row r="15" spans="1:19" ht="14" customHeight="1" thickBot="1" x14ac:dyDescent="0.4">
      <c r="A15" s="131">
        <v>12</v>
      </c>
      <c r="B15" s="131" t="s">
        <v>920</v>
      </c>
      <c r="C15" s="267" t="s">
        <v>956</v>
      </c>
      <c r="D15" s="267" t="s">
        <v>956</v>
      </c>
      <c r="E15" s="267" t="s">
        <v>956</v>
      </c>
      <c r="F15" s="267" t="s">
        <v>956</v>
      </c>
      <c r="G15" s="267" t="s">
        <v>956</v>
      </c>
      <c r="H15" s="267" t="s">
        <v>956</v>
      </c>
      <c r="I15" s="267" t="s">
        <v>956</v>
      </c>
      <c r="J15" s="267" t="s">
        <v>956</v>
      </c>
      <c r="S15" s="742"/>
    </row>
    <row r="16" spans="1:19" ht="13.5" customHeight="1" thickBot="1" x14ac:dyDescent="0.4">
      <c r="A16" s="38">
        <v>13</v>
      </c>
      <c r="B16" s="38" t="s">
        <v>869</v>
      </c>
      <c r="C16" s="689">
        <v>18.7</v>
      </c>
      <c r="D16" s="689">
        <v>5.8</v>
      </c>
      <c r="E16" s="689">
        <v>12.9</v>
      </c>
      <c r="F16" s="689">
        <v>0.9</v>
      </c>
      <c r="G16" s="689">
        <v>3</v>
      </c>
      <c r="H16" s="689">
        <v>3.9</v>
      </c>
      <c r="I16" s="689">
        <v>2.2999999999999998</v>
      </c>
      <c r="J16" s="689">
        <v>3.3</v>
      </c>
      <c r="K16" s="285"/>
      <c r="L16" s="285"/>
      <c r="M16" s="285"/>
      <c r="N16" s="285"/>
      <c r="O16" s="285"/>
      <c r="P16" s="285"/>
      <c r="Q16" s="285"/>
      <c r="R16" s="285"/>
      <c r="S16" s="742"/>
    </row>
    <row r="17" spans="1:19" ht="13.5" customHeight="1" thickBot="1" x14ac:dyDescent="0.4">
      <c r="A17" s="131">
        <v>14</v>
      </c>
      <c r="B17" s="131" t="s">
        <v>916</v>
      </c>
      <c r="C17" s="691">
        <v>8.9</v>
      </c>
      <c r="D17" s="691">
        <v>2.5</v>
      </c>
      <c r="E17" s="691">
        <v>6.4</v>
      </c>
      <c r="F17" s="267" t="s">
        <v>956</v>
      </c>
      <c r="G17" s="267" t="s">
        <v>956</v>
      </c>
      <c r="H17" s="267" t="s">
        <v>956</v>
      </c>
      <c r="I17" s="267" t="s">
        <v>956</v>
      </c>
      <c r="J17" s="267" t="s">
        <v>956</v>
      </c>
      <c r="S17" s="742"/>
    </row>
    <row r="18" spans="1:19" ht="13.5" customHeight="1" thickBot="1" x14ac:dyDescent="0.4">
      <c r="A18" s="131">
        <v>15</v>
      </c>
      <c r="B18" s="131" t="s">
        <v>917</v>
      </c>
      <c r="C18" s="267" t="s">
        <v>956</v>
      </c>
      <c r="D18" s="267" t="s">
        <v>956</v>
      </c>
      <c r="E18" s="267" t="s">
        <v>956</v>
      </c>
      <c r="F18" s="267" t="s">
        <v>956</v>
      </c>
      <c r="G18" s="267" t="s">
        <v>956</v>
      </c>
      <c r="H18" s="267" t="s">
        <v>956</v>
      </c>
      <c r="I18" s="267" t="s">
        <v>956</v>
      </c>
      <c r="J18" s="267" t="s">
        <v>956</v>
      </c>
      <c r="S18" s="742"/>
    </row>
    <row r="19" spans="1:19" ht="13.5" customHeight="1" thickBot="1" x14ac:dyDescent="0.4">
      <c r="A19" s="131">
        <v>16</v>
      </c>
      <c r="B19" s="131" t="s">
        <v>918</v>
      </c>
      <c r="C19" s="691">
        <v>9.6</v>
      </c>
      <c r="D19" s="691">
        <v>3.3</v>
      </c>
      <c r="E19" s="691">
        <v>6.3</v>
      </c>
      <c r="F19" s="691">
        <v>0.9</v>
      </c>
      <c r="G19" s="691">
        <v>3</v>
      </c>
      <c r="H19" s="691">
        <v>3.9</v>
      </c>
      <c r="I19" s="691">
        <v>2.2999999999999998</v>
      </c>
      <c r="J19" s="691">
        <v>3.3</v>
      </c>
      <c r="S19" s="742"/>
    </row>
    <row r="20" spans="1:19" ht="13.5" customHeight="1" thickBot="1" x14ac:dyDescent="0.4">
      <c r="A20" s="131">
        <v>17</v>
      </c>
      <c r="B20" s="131" t="s">
        <v>919</v>
      </c>
      <c r="C20" s="267">
        <v>0.2</v>
      </c>
      <c r="D20" s="267" t="s">
        <v>956</v>
      </c>
      <c r="E20" s="267">
        <v>0.2</v>
      </c>
      <c r="F20" s="267" t="s">
        <v>956</v>
      </c>
      <c r="G20" s="267" t="s">
        <v>956</v>
      </c>
      <c r="H20" s="267" t="s">
        <v>956</v>
      </c>
      <c r="I20" s="267" t="s">
        <v>956</v>
      </c>
      <c r="J20" s="267" t="s">
        <v>956</v>
      </c>
      <c r="S20" s="742"/>
    </row>
    <row r="21" spans="1:19" ht="13.5" customHeight="1" thickBot="1" x14ac:dyDescent="0.4">
      <c r="A21" s="131">
        <v>18</v>
      </c>
      <c r="B21" s="131" t="s">
        <v>920</v>
      </c>
      <c r="C21" s="267" t="s">
        <v>956</v>
      </c>
      <c r="D21" s="267" t="s">
        <v>956</v>
      </c>
      <c r="E21" s="267" t="s">
        <v>956</v>
      </c>
      <c r="F21" s="267" t="s">
        <v>956</v>
      </c>
      <c r="G21" s="267" t="s">
        <v>956</v>
      </c>
      <c r="H21" s="267" t="s">
        <v>956</v>
      </c>
      <c r="I21" s="267" t="s">
        <v>956</v>
      </c>
      <c r="J21" s="267" t="s">
        <v>956</v>
      </c>
      <c r="S21" s="742"/>
    </row>
    <row r="22" spans="1:19" ht="13.5" customHeight="1" thickBot="1" x14ac:dyDescent="0.4">
      <c r="A22" s="38">
        <v>19</v>
      </c>
      <c r="B22" s="38" t="s">
        <v>870</v>
      </c>
      <c r="C22" s="689">
        <v>15</v>
      </c>
      <c r="D22" s="689">
        <v>4.7</v>
      </c>
      <c r="E22" s="689">
        <v>10.3</v>
      </c>
      <c r="F22" s="689">
        <v>0.7</v>
      </c>
      <c r="G22" s="689">
        <v>0.6</v>
      </c>
      <c r="H22" s="689">
        <v>1.2</v>
      </c>
      <c r="I22" s="689">
        <v>1.7</v>
      </c>
      <c r="J22" s="689">
        <v>2.7</v>
      </c>
      <c r="K22" s="285"/>
      <c r="L22" s="285"/>
      <c r="M22" s="285"/>
      <c r="N22" s="285"/>
      <c r="O22" s="285"/>
      <c r="P22" s="285"/>
      <c r="Q22" s="285"/>
      <c r="R22" s="285"/>
      <c r="S22" s="742"/>
    </row>
    <row r="23" spans="1:19" ht="13.5" customHeight="1" thickBot="1" x14ac:dyDescent="0.4">
      <c r="A23" s="131">
        <v>20</v>
      </c>
      <c r="B23" s="131" t="s">
        <v>916</v>
      </c>
      <c r="C23" s="691">
        <v>7.2</v>
      </c>
      <c r="D23" s="684">
        <v>2</v>
      </c>
      <c r="E23" s="691">
        <v>5.2</v>
      </c>
      <c r="F23" s="267" t="s">
        <v>956</v>
      </c>
      <c r="G23" s="267" t="s">
        <v>956</v>
      </c>
      <c r="H23" s="267" t="s">
        <v>956</v>
      </c>
      <c r="I23" s="267" t="s">
        <v>956</v>
      </c>
      <c r="J23" s="267" t="s">
        <v>956</v>
      </c>
    </row>
    <row r="24" spans="1:19" ht="13.5" customHeight="1" thickBot="1" x14ac:dyDescent="0.4">
      <c r="A24" s="131">
        <v>21</v>
      </c>
      <c r="B24" s="131" t="s">
        <v>917</v>
      </c>
      <c r="C24" s="267" t="s">
        <v>956</v>
      </c>
      <c r="D24" s="267" t="s">
        <v>956</v>
      </c>
      <c r="E24" s="267" t="s">
        <v>956</v>
      </c>
      <c r="F24" s="267" t="s">
        <v>956</v>
      </c>
      <c r="G24" s="267" t="s">
        <v>956</v>
      </c>
      <c r="H24" s="267" t="s">
        <v>956</v>
      </c>
      <c r="I24" s="267" t="s">
        <v>956</v>
      </c>
      <c r="J24" s="267" t="s">
        <v>956</v>
      </c>
    </row>
    <row r="25" spans="1:19" ht="13.5" customHeight="1" thickBot="1" x14ac:dyDescent="0.4">
      <c r="A25" s="131">
        <v>22</v>
      </c>
      <c r="B25" s="131" t="s">
        <v>918</v>
      </c>
      <c r="C25" s="691">
        <v>7.3</v>
      </c>
      <c r="D25" s="691">
        <v>2.6</v>
      </c>
      <c r="E25" s="691">
        <v>4.7</v>
      </c>
      <c r="F25" s="691">
        <v>0.7</v>
      </c>
      <c r="G25" s="691">
        <v>0.6</v>
      </c>
      <c r="H25" s="691">
        <v>1.2</v>
      </c>
      <c r="I25" s="691">
        <v>1.7</v>
      </c>
      <c r="J25" s="691">
        <v>2.6</v>
      </c>
    </row>
    <row r="26" spans="1:19" ht="13.5" customHeight="1" thickBot="1" x14ac:dyDescent="0.4">
      <c r="A26" s="131">
        <v>23</v>
      </c>
      <c r="B26" s="131" t="s">
        <v>919</v>
      </c>
      <c r="C26" s="267">
        <v>0.5</v>
      </c>
      <c r="D26" s="267">
        <v>0.1</v>
      </c>
      <c r="E26" s="267">
        <v>0.4</v>
      </c>
      <c r="F26" s="267" t="s">
        <v>956</v>
      </c>
      <c r="G26" s="267" t="s">
        <v>956</v>
      </c>
      <c r="H26" s="267" t="s">
        <v>956</v>
      </c>
      <c r="I26" s="267" t="s">
        <v>956</v>
      </c>
      <c r="J26" s="267">
        <v>0.1</v>
      </c>
    </row>
    <row r="27" spans="1:19" ht="13.5" customHeight="1" thickBot="1" x14ac:dyDescent="0.4">
      <c r="A27" s="131">
        <v>24</v>
      </c>
      <c r="B27" s="131" t="s">
        <v>920</v>
      </c>
      <c r="C27" s="267" t="s">
        <v>956</v>
      </c>
      <c r="D27" s="267" t="s">
        <v>956</v>
      </c>
      <c r="E27" s="267" t="s">
        <v>956</v>
      </c>
      <c r="F27" s="267" t="s">
        <v>956</v>
      </c>
      <c r="G27" s="267" t="s">
        <v>956</v>
      </c>
      <c r="H27" s="267" t="s">
        <v>956</v>
      </c>
      <c r="I27" s="267" t="s">
        <v>956</v>
      </c>
      <c r="J27" s="267" t="s">
        <v>956</v>
      </c>
    </row>
    <row r="28" spans="1:19" ht="13.5" customHeight="1" thickBot="1" x14ac:dyDescent="0.4">
      <c r="A28" s="664">
        <v>25</v>
      </c>
      <c r="B28" s="664" t="s">
        <v>922</v>
      </c>
      <c r="C28" s="692">
        <v>47.1</v>
      </c>
      <c r="D28" s="692">
        <v>13.4</v>
      </c>
      <c r="E28" s="692">
        <v>33.700000000000003</v>
      </c>
      <c r="F28" s="692">
        <v>2</v>
      </c>
      <c r="G28" s="692">
        <v>5.0999999999999996</v>
      </c>
      <c r="H28" s="692">
        <v>7</v>
      </c>
      <c r="I28" s="692">
        <v>5</v>
      </c>
      <c r="J28" s="692">
        <v>7.7</v>
      </c>
    </row>
    <row r="29" spans="1:19" x14ac:dyDescent="0.35">
      <c r="C29" s="285"/>
      <c r="D29" s="285"/>
      <c r="E29" s="285"/>
      <c r="F29" s="285"/>
      <c r="G29" s="285"/>
      <c r="H29" s="285"/>
      <c r="I29" s="285"/>
      <c r="J29" s="285"/>
    </row>
  </sheetData>
  <sheetProtection password="C980" sheet="1" objects="1" scenarios="1"/>
  <mergeCells count="1">
    <mergeCell ref="A1:F1"/>
  </mergeCells>
  <hyperlinks>
    <hyperlink ref="L1" location="'Spis treści'!A1" display="Spis treści"/>
  </hyperlinks>
  <pageMargins left="0.7" right="0.7" top="0.75" bottom="0.75" header="0.3" footer="0.3"/>
  <pageSetup paperSize="9" orientation="portrait" horizontalDpi="1200" verticalDpi="12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workbookViewId="0">
      <selection activeCell="N1" sqref="N1"/>
    </sheetView>
  </sheetViews>
  <sheetFormatPr defaultRowHeight="14.5" x14ac:dyDescent="0.35"/>
  <cols>
    <col min="1" max="1" width="3.08984375" customWidth="1"/>
    <col min="2" max="2" width="44.36328125" customWidth="1"/>
    <col min="3" max="6" width="13.08984375" customWidth="1"/>
    <col min="10" max="10" width="11.54296875" customWidth="1"/>
  </cols>
  <sheetData>
    <row r="1" spans="1:14" s="28" customFormat="1" ht="10.5" x14ac:dyDescent="0.25">
      <c r="A1" s="746" t="s">
        <v>923</v>
      </c>
      <c r="B1" s="746"/>
      <c r="C1" s="746"/>
      <c r="D1" s="746"/>
      <c r="E1" s="746"/>
      <c r="F1" s="746"/>
      <c r="G1" s="516"/>
      <c r="H1" s="516"/>
      <c r="I1" s="516"/>
      <c r="J1" s="516"/>
      <c r="K1" s="516"/>
      <c r="L1" s="516"/>
      <c r="N1" s="261" t="s">
        <v>655</v>
      </c>
    </row>
    <row r="2" spans="1:14" s="28" customFormat="1" ht="11" thickBot="1" x14ac:dyDescent="0.3">
      <c r="A2" s="506"/>
      <c r="B2" s="15"/>
      <c r="C2" s="269" t="s">
        <v>924</v>
      </c>
      <c r="D2" s="144" t="s">
        <v>1</v>
      </c>
      <c r="E2" s="144" t="s">
        <v>2</v>
      </c>
      <c r="F2" s="144" t="s">
        <v>3</v>
      </c>
      <c r="G2" s="269" t="s">
        <v>4</v>
      </c>
      <c r="H2" s="269" t="s">
        <v>23</v>
      </c>
      <c r="I2" s="269" t="s">
        <v>22</v>
      </c>
      <c r="J2" s="269" t="s">
        <v>24</v>
      </c>
      <c r="K2" s="269" t="s">
        <v>25</v>
      </c>
      <c r="L2" s="269" t="s">
        <v>26</v>
      </c>
    </row>
    <row r="3" spans="1:14" s="28" customFormat="1" ht="10.5" x14ac:dyDescent="0.25">
      <c r="A3" s="506"/>
      <c r="B3" s="15"/>
      <c r="C3" s="878" t="s">
        <v>925</v>
      </c>
      <c r="D3" s="878"/>
      <c r="E3" s="878"/>
      <c r="F3" s="874" t="s">
        <v>926</v>
      </c>
      <c r="G3" s="874"/>
      <c r="H3" s="874"/>
      <c r="I3" s="874"/>
      <c r="J3" s="874"/>
      <c r="K3" s="874"/>
      <c r="L3" s="879" t="s">
        <v>860</v>
      </c>
    </row>
    <row r="4" spans="1:14" s="28" customFormat="1" ht="32" thickBot="1" x14ac:dyDescent="0.3">
      <c r="A4" s="507"/>
      <c r="B4" s="508"/>
      <c r="C4" s="510" t="s">
        <v>867</v>
      </c>
      <c r="D4" s="510" t="s">
        <v>921</v>
      </c>
      <c r="E4" s="510" t="s">
        <v>927</v>
      </c>
      <c r="F4" s="510" t="s">
        <v>928</v>
      </c>
      <c r="G4" s="510" t="s">
        <v>929</v>
      </c>
      <c r="H4" s="510" t="s">
        <v>930</v>
      </c>
      <c r="I4" s="510" t="s">
        <v>931</v>
      </c>
      <c r="J4" s="510" t="s">
        <v>1022</v>
      </c>
      <c r="K4" s="510" t="s">
        <v>932</v>
      </c>
      <c r="L4" s="880"/>
    </row>
    <row r="5" spans="1:14" s="28" customFormat="1" ht="11" thickBot="1" x14ac:dyDescent="0.3">
      <c r="A5" s="38">
        <v>1</v>
      </c>
      <c r="B5" s="132" t="s">
        <v>933</v>
      </c>
      <c r="C5" s="740"/>
      <c r="D5" s="740"/>
      <c r="E5" s="740"/>
      <c r="F5" s="740"/>
      <c r="G5" s="740"/>
      <c r="H5" s="740"/>
      <c r="I5" s="740"/>
      <c r="J5" s="740"/>
      <c r="K5" s="740"/>
      <c r="L5" s="683">
        <v>123</v>
      </c>
      <c r="M5" s="448"/>
    </row>
    <row r="6" spans="1:14" s="28" customFormat="1" ht="11" thickBot="1" x14ac:dyDescent="0.3">
      <c r="A6" s="131">
        <v>2</v>
      </c>
      <c r="B6" s="45" t="s">
        <v>934</v>
      </c>
      <c r="C6" s="685">
        <v>8</v>
      </c>
      <c r="D6" s="685">
        <v>8</v>
      </c>
      <c r="E6" s="685">
        <v>16</v>
      </c>
      <c r="F6" s="740"/>
      <c r="G6" s="740"/>
      <c r="H6" s="740"/>
      <c r="I6" s="740"/>
      <c r="J6" s="740"/>
      <c r="K6" s="740"/>
      <c r="L6" s="740"/>
    </row>
    <row r="7" spans="1:14" s="28" customFormat="1" ht="11" thickBot="1" x14ac:dyDescent="0.3">
      <c r="A7" s="131">
        <v>3</v>
      </c>
      <c r="B7" s="45" t="s">
        <v>935</v>
      </c>
      <c r="C7" s="738"/>
      <c r="D7" s="738"/>
      <c r="E7" s="738"/>
      <c r="F7" s="685">
        <v>8</v>
      </c>
      <c r="G7" s="685">
        <v>11</v>
      </c>
      <c r="H7" s="685">
        <v>1</v>
      </c>
      <c r="I7" s="685">
        <v>10</v>
      </c>
      <c r="J7" s="685">
        <v>2</v>
      </c>
      <c r="K7" s="685">
        <v>19</v>
      </c>
      <c r="L7" s="740"/>
      <c r="M7" s="690"/>
    </row>
    <row r="8" spans="1:14" s="28" customFormat="1" ht="11" thickBot="1" x14ac:dyDescent="0.3">
      <c r="A8" s="131">
        <v>4</v>
      </c>
      <c r="B8" s="50" t="s">
        <v>936</v>
      </c>
      <c r="C8" s="738"/>
      <c r="D8" s="738"/>
      <c r="E8" s="738"/>
      <c r="F8" s="685">
        <v>8</v>
      </c>
      <c r="G8" s="685">
        <v>11</v>
      </c>
      <c r="H8" s="685">
        <v>1</v>
      </c>
      <c r="I8" s="741">
        <v>0</v>
      </c>
      <c r="J8" s="685">
        <v>10</v>
      </c>
      <c r="K8" s="685">
        <v>26</v>
      </c>
      <c r="L8" s="740"/>
      <c r="M8" s="690"/>
    </row>
    <row r="9" spans="1:14" s="28" customFormat="1" ht="11" thickBot="1" x14ac:dyDescent="0.3">
      <c r="A9" s="513">
        <v>5</v>
      </c>
      <c r="B9" s="514" t="s">
        <v>937</v>
      </c>
      <c r="C9" s="737">
        <v>0.9</v>
      </c>
      <c r="D9" s="737">
        <v>22.9</v>
      </c>
      <c r="E9" s="737">
        <v>23.8</v>
      </c>
      <c r="F9" s="737">
        <v>12.3</v>
      </c>
      <c r="G9" s="737">
        <v>16.5</v>
      </c>
      <c r="H9" s="737">
        <v>1.9</v>
      </c>
      <c r="I9" s="737">
        <v>7.1</v>
      </c>
      <c r="J9" s="737">
        <v>5.7</v>
      </c>
      <c r="K9" s="737">
        <v>21.6</v>
      </c>
      <c r="L9" s="740"/>
      <c r="M9" s="690"/>
    </row>
    <row r="10" spans="1:14" s="28" customFormat="1" ht="11" thickBot="1" x14ac:dyDescent="0.3">
      <c r="A10" s="131">
        <v>6</v>
      </c>
      <c r="B10" s="45" t="s">
        <v>938</v>
      </c>
      <c r="C10" s="735">
        <v>0</v>
      </c>
      <c r="D10" s="736">
        <v>8.9</v>
      </c>
      <c r="E10" s="736">
        <v>8.9</v>
      </c>
      <c r="F10" s="736">
        <v>4.5999999999999996</v>
      </c>
      <c r="G10" s="736">
        <v>4.7</v>
      </c>
      <c r="H10" s="736">
        <v>0.8</v>
      </c>
      <c r="I10" s="736">
        <v>2</v>
      </c>
      <c r="J10" s="736">
        <v>1.3</v>
      </c>
      <c r="K10" s="736">
        <v>5.8</v>
      </c>
      <c r="L10" s="740"/>
      <c r="M10" s="690"/>
    </row>
    <row r="11" spans="1:14" s="28" customFormat="1" ht="11" thickBot="1" x14ac:dyDescent="0.3">
      <c r="A11" s="131">
        <v>7</v>
      </c>
      <c r="B11" s="45" t="s">
        <v>939</v>
      </c>
      <c r="C11" s="736">
        <v>0.9</v>
      </c>
      <c r="D11" s="736">
        <v>14</v>
      </c>
      <c r="E11" s="736">
        <v>14.9</v>
      </c>
      <c r="F11" s="736">
        <v>7.7</v>
      </c>
      <c r="G11" s="736">
        <v>11.8</v>
      </c>
      <c r="H11" s="736">
        <v>1.0999999999999999</v>
      </c>
      <c r="I11" s="736">
        <v>5.0999999999999996</v>
      </c>
      <c r="J11" s="736">
        <v>4.3999999999999995</v>
      </c>
      <c r="K11" s="736">
        <v>15.8</v>
      </c>
      <c r="L11" s="740"/>
      <c r="M11" s="690"/>
    </row>
    <row r="12" spans="1:14" x14ac:dyDescent="0.35">
      <c r="C12" s="690"/>
      <c r="D12" s="690"/>
      <c r="E12" s="690"/>
      <c r="F12" s="690"/>
      <c r="G12" s="690"/>
      <c r="H12" s="690"/>
      <c r="I12" s="690"/>
      <c r="J12" s="690"/>
      <c r="K12" s="690"/>
    </row>
    <row r="13" spans="1:14" x14ac:dyDescent="0.35">
      <c r="C13" s="690"/>
      <c r="D13" s="690"/>
      <c r="E13" s="690"/>
    </row>
    <row r="14" spans="1:14" x14ac:dyDescent="0.35">
      <c r="C14" s="690"/>
      <c r="D14" s="690"/>
      <c r="E14" s="690"/>
    </row>
    <row r="15" spans="1:14" x14ac:dyDescent="0.35">
      <c r="C15" s="690"/>
      <c r="D15" s="690"/>
      <c r="E15" s="690"/>
    </row>
    <row r="16" spans="1:14" x14ac:dyDescent="0.35">
      <c r="C16" s="690"/>
      <c r="D16" s="690"/>
      <c r="E16" s="690"/>
    </row>
    <row r="17" spans="5:5" x14ac:dyDescent="0.35">
      <c r="E17" s="690"/>
    </row>
  </sheetData>
  <sheetProtection password="C980" sheet="1" objects="1" scenarios="1"/>
  <mergeCells count="4">
    <mergeCell ref="A1:F1"/>
    <mergeCell ref="C3:E3"/>
    <mergeCell ref="F3:K3"/>
    <mergeCell ref="L3:L4"/>
  </mergeCells>
  <hyperlinks>
    <hyperlink ref="N1" location="'Spis treści'!A1" display="Spis treści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39</vt:i4>
      </vt:variant>
      <vt:variant>
        <vt:lpstr>Zakresy nazwane</vt:lpstr>
      </vt:variant>
      <vt:variant>
        <vt:i4>10</vt:i4>
      </vt:variant>
    </vt:vector>
  </HeadingPairs>
  <TitlesOfParts>
    <vt:vector size="49" baseType="lpstr"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'spis treści'!_Toc90458085</vt:lpstr>
      <vt:lpstr>'19'!Obszar_wydruku</vt:lpstr>
      <vt:lpstr>'2'!Obszar_wydruku</vt:lpstr>
      <vt:lpstr>'21'!Obszar_wydruku</vt:lpstr>
      <vt:lpstr>'24'!Obszar_wydruku</vt:lpstr>
      <vt:lpstr>'30'!Obszar_wydruku</vt:lpstr>
      <vt:lpstr>'6'!Obszar_wydruku</vt:lpstr>
      <vt:lpstr>'7'!Obszar_wydruku</vt:lpstr>
      <vt:lpstr>'8'!Obszar_wydruku</vt:lpstr>
      <vt:lpstr>'2'!Tytuły_wydruku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